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tih.gungor.KA\Desktop\KAYDO İŞLER\PROJELER\KATAR_AYAKKABICILAR SİTESİ\İHALE AŞAMASI\İHALE ÖNCESİ\Katar Şartname asıl\"/>
    </mc:Choice>
  </mc:AlternateContent>
  <bookViews>
    <workbookView xWindow="0" yWindow="0" windowWidth="28800" windowHeight="12336" activeTab="1"/>
  </bookViews>
  <sheets>
    <sheet name="İCMAL" sheetId="15" r:id="rId1"/>
    <sheet name="İNŞAAT" sheetId="16" r:id="rId2"/>
    <sheet name="ELEKTRİK" sheetId="14" r:id="rId3"/>
    <sheet name="MEKANİK" sheetId="1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a">'[1]HUD YOLU DUVAR 8 MT'!$R$2</definedName>
    <definedName name="____ind1">#REF!</definedName>
    <definedName name="____ind2">#REF!</definedName>
    <definedName name="___ind1">#REF!</definedName>
    <definedName name="___ind2">#REF!</definedName>
    <definedName name="__123Graph_C" hidden="1">'[2]Finansal tamamlanma Eğrisi'!#REF!</definedName>
    <definedName name="__123Graph_D" hidden="1">'[2]Finansal tamamlanma Eğrisi'!#REF!</definedName>
    <definedName name="__ind1">#REF!</definedName>
    <definedName name="__ind2">#REF!</definedName>
    <definedName name="_1_">#REF!</definedName>
    <definedName name="_1__123Graph_BCHART_1" hidden="1">'[2]Finansal tamamlanma Eğrisi'!#REF!</definedName>
    <definedName name="_10S" hidden="1">#REF!</definedName>
    <definedName name="_16S" hidden="1">#REF!</definedName>
    <definedName name="_19_0_S" hidden="1">#REF!</definedName>
    <definedName name="_20_0_S" hidden="1">#REF!</definedName>
    <definedName name="_2S" hidden="1">#REF!</definedName>
    <definedName name="_32_0_S" hidden="1">#REF!</definedName>
    <definedName name="_5" hidden="1">'[2]Finansal tamamlanma Eğrisi'!#REF!</definedName>
    <definedName name="_5__123Graph_BCHART_1" hidden="1">'[2]Finansal tamamlanma Eğrisi'!#REF!</definedName>
    <definedName name="_8__123Graph_BCHART_1" hidden="1">'[2]Finansal tamamlanma Eğrisi'!#REF!</definedName>
    <definedName name="_Fill" hidden="1">'[2]Finansal tamamlanma Eğrisi'!#REF!</definedName>
    <definedName name="_ind1">#REF!</definedName>
    <definedName name="_ind2">#REF!</definedName>
    <definedName name="_Key1" hidden="1">#REF!</definedName>
    <definedName name="_Order1" hidden="1">255</definedName>
    <definedName name="_Regression_Int" hidden="1">1</definedName>
    <definedName name="_Sort" hidden="1">#REF!</definedName>
    <definedName name="_USD1">[3]KUR!$B$2</definedName>
    <definedName name="A">#REF!</definedName>
    <definedName name="aaa" hidden="1">'[2]Finansal tamamlanma Eğrisi'!#REF!</definedName>
    <definedName name="aaaa">#REF!</definedName>
    <definedName name="aaaaa" hidden="1">'[2]Finansal tamamlanma Eğrisi'!#REF!</definedName>
    <definedName name="aaaaaasss">#REF!</definedName>
    <definedName name="abc" hidden="1">#REF!</definedName>
    <definedName name="ARGEİDARİBİNA">'[4]ELEKTRİK KEŞİF'!#REF!</definedName>
    <definedName name="ASDAS">#REF!</definedName>
    <definedName name="AYDINLATMA">'[4]ELEKTRİK KEŞİF'!#REF!</definedName>
    <definedName name="bbb">#REF!</definedName>
    <definedName name="BİRİMFİYAT">#REF!</definedName>
    <definedName name="BOLUM">'[4]ELEKTRİK KEŞİF'!#REF!</definedName>
    <definedName name="BuiltIn_Print_Titles___0___0___0___0___0">#REF!</definedName>
    <definedName name="Burak">#REF!</definedName>
    <definedName name="BUSBARA1">'[4]ELEKTRİK KEŞİF'!#REF!</definedName>
    <definedName name="BUSBARA2">'[4]ELEKTRİK KEŞİF'!#REF!</definedName>
    <definedName name="BUSBARA3">'[4]ELEKTRİK KEŞİF'!#REF!</definedName>
    <definedName name="BUSBARA4">'[4]ELEKTRİK KEŞİF'!#REF!</definedName>
    <definedName name="BUSBARA5">'[4]ELEKTRİK KEŞİF'!#REF!</definedName>
    <definedName name="BUSBARA6">'[4]ELEKTRİK KEŞİF'!#REF!</definedName>
    <definedName name="BUSBARA7">'[4]ELEKTRİK KEŞİF'!#REF!</definedName>
    <definedName name="BUSBARA8">'[4]ELEKTRİK KEŞİF'!#REF!</definedName>
    <definedName name="BUSBARA9">'[4]ELEKTRİK KEŞİF'!#REF!</definedName>
    <definedName name="BUSBARB1">'[4]ELEKTRİK KEŞİF'!#REF!</definedName>
    <definedName name="BUSBARB2">'[4]ELEKTRİK KEŞİF'!#REF!</definedName>
    <definedName name="BUSBARB3">'[4]ELEKTRİK KEŞİF'!#REF!</definedName>
    <definedName name="BUSBARB4">'[4]ELEKTRİK KEŞİF'!#REF!</definedName>
    <definedName name="BUSBARB5">'[4]ELEKTRİK KEŞİF'!#REF!</definedName>
    <definedName name="BUSBARB6">'[4]ELEKTRİK KEŞİF'!#REF!</definedName>
    <definedName name="BUSBARB7">'[4]ELEKTRİK KEŞİF'!#REF!</definedName>
    <definedName name="BUSBARG1">'[4]ELEKTRİK KEŞİF'!#REF!</definedName>
    <definedName name="BUSBARG2">'[4]ELEKTRİK KEŞİF'!#REF!</definedName>
    <definedName name="BUSBARG3">'[4]ELEKTRİK KEŞİF'!#REF!</definedName>
    <definedName name="BUSBARŞALTER">'[4]ELEKTRİK KEŞİF'!#REF!</definedName>
    <definedName name="ccc" hidden="1">'[2]Finansal tamamlanma Eğrisi'!#REF!</definedName>
    <definedName name="CHF">#REF!</definedName>
    <definedName name="ÇEVREAYDINLATMA">'[4]ELEKTRİK KEŞİF'!#REF!</definedName>
    <definedName name="D">#REF!</definedName>
    <definedName name="DAHİLİANONS">'[4]ELEKTRİK KEŞİF'!#REF!</definedName>
    <definedName name="ddd">'[5]HUD YOLU DUVAR 8 MT'!$R$18</definedName>
    <definedName name="dec">#REF!</definedName>
    <definedName name="do">#REF!</definedName>
    <definedName name="dolar">#REF!</definedName>
    <definedName name="DOLAS">'[1]HUD YOLU DUVAR 8 MT'!$R$18</definedName>
    <definedName name="DOSYA">'[1]HUD YOLU DUVAR 8 MT'!$V$4</definedName>
    <definedName name="dsd">#REF!</definedName>
    <definedName name="E">#REF!</definedName>
    <definedName name="EAEREF">#REF!</definedName>
    <definedName name="EIKN">#REF!</definedName>
    <definedName name="emin" hidden="1">#REF!</definedName>
    <definedName name="EMKN">#REF!</definedName>
    <definedName name="erind">#REF!</definedName>
    <definedName name="EUR">[6]KUR!$B$1</definedName>
    <definedName name="EURO">#REF!</definedName>
    <definedName name="EURO1">[7]kur!$C$2</definedName>
    <definedName name="EUSD">#REF!</definedName>
    <definedName name="Excel_BuiltIn__FilterDatabase_2">#REF!</definedName>
    <definedName name="frako">'[8]Analiz-dec'!$B$98</definedName>
    <definedName name="GBP">#REF!</definedName>
    <definedName name="GE">#REF!</definedName>
    <definedName name="gr">#REF!</definedName>
    <definedName name="ISCI">#REF!</definedName>
    <definedName name="i">#REF!</definedName>
    <definedName name="iç">[9]Analiz!$F$66</definedName>
    <definedName name="İLAVE">'[4]ELEKTRİK KEŞİF'!#REF!</definedName>
    <definedName name="ind">#REF!</definedName>
    <definedName name="İŞC">#REF!</definedName>
    <definedName name="İŞÇ">#REF!</definedName>
    <definedName name="İŞLETMEİÇİİDARİBİNA">'[4]ELEKTRİK KEŞİF'!#REF!</definedName>
    <definedName name="JENERATÖR">'[4]ELEKTRİK KEŞİF'!#REF!</definedName>
    <definedName name="kar">#REF!</definedName>
    <definedName name="KAT">#REF!</definedName>
    <definedName name="KATS">#REF!</definedName>
    <definedName name="KESİNTİSİZGÜÇKAYNAĞI">'[4]ELEKTRİK KEŞİF'!#REF!</definedName>
    <definedName name="kltz">#REF!</definedName>
    <definedName name="KOCERO">'[1]HUD YOLU DUVAR 8 MT'!$R$18</definedName>
    <definedName name="KONER">'[1]HUD YOLU DUVAR 8 MT'!$R$5</definedName>
    <definedName name="kurlar">'[10]Analiz '!$R$1:$R$7</definedName>
    <definedName name="L">#REF!</definedName>
    <definedName name="MALZ">#REF!</definedName>
    <definedName name="me">[11]analiz!$C$83</definedName>
    <definedName name="mlz">#REF!</definedName>
    <definedName name="MNMN">'[5]HUD YOLU DUVAR 8 MT'!$R$5</definedName>
    <definedName name="mustafa">#REF!</definedName>
    <definedName name="n">#REF!</definedName>
    <definedName name="O">#REF!</definedName>
    <definedName name="old">'[12]HUD YOLU DUVAR 8 MT'!$R$20</definedName>
    <definedName name="ORTAGERİLİM">'[4]ELEKTRİK KEŞİF'!#REF!</definedName>
    <definedName name="osman_osman">[13]LOKAL!$A$3:$A$97</definedName>
    <definedName name="OV">#REF!</definedName>
    <definedName name="ÖLÇÜMLER">'[4]ELEKTRİK KEŞİF'!#REF!</definedName>
    <definedName name="P">#REF!</definedName>
    <definedName name="PANOLAR">'[4]ELEKTRİK KEŞİF'!#REF!</definedName>
    <definedName name="PARATONER">'[4]ELEKTRİK KEŞİF'!#REF!</definedName>
    <definedName name="philips">#REF!</definedName>
    <definedName name="pi">#REF!</definedName>
    <definedName name="pirelli">#REF!</definedName>
    <definedName name="pnd">#REF!</definedName>
    <definedName name="rakamlar">'[10]Analiz '!$Q$1:$Q$7</definedName>
    <definedName name="SADA">'[14]HUD YOLU DUVAR 8 MT'!$R$5</definedName>
    <definedName name="SCHNEIDER">#REF!</definedName>
    <definedName name="SERAMİK" hidden="1">'[2]Finansal tamamlanma Eğrisi'!#REF!</definedName>
    <definedName name="SFR">#REF!</definedName>
    <definedName name="SL">#REF!</definedName>
    <definedName name="SS" hidden="1">#REF!</definedName>
    <definedName name="ssss">#REF!</definedName>
    <definedName name="START">'[1]HUD YOLU DUVAR 8 MT'!$R$20</definedName>
    <definedName name="str">#REF!</definedName>
    <definedName name="TABLE1">#REF!</definedName>
    <definedName name="TABLE2">#REF!</definedName>
    <definedName name="TAVALAR">'[4]ELEKTRİK KEŞİF'!#REF!</definedName>
    <definedName name="TEST">'[1]HUD YOLU DUVAR 8 MT'!$R$5</definedName>
    <definedName name="TİPA" hidden="1">#REF!</definedName>
    <definedName name="TL">'[10]Analiz '!$Q$2</definedName>
    <definedName name="USD">#REF!</definedName>
    <definedName name="_xlnm.Database">#REF!</definedName>
    <definedName name="vxdvgfxdvcfv">#REF!</definedName>
    <definedName name="YARDIMCIDONANIMLAR">'[4]ELEKTRİK KEŞİF'!#REF!</definedName>
    <definedName name="yaska">#REF!</definedName>
    <definedName name="YAZ">'[1]HUD YOLU DUVAR 8 MT'!$R$11:$R$15</definedName>
    <definedName name="_xlnm.Print_Area" localSheetId="1">İNŞAAT!$A$1:$H$111</definedName>
    <definedName name="_xlnm.Print_Area">#REF!</definedName>
    <definedName name="_xlnm.Print_Titles">#REF!</definedName>
    <definedName name="ZAYIFAKIM">'[4]ELEKTRİK KEŞİF'!#REF!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7" l="1"/>
  <c r="H38" i="14"/>
  <c r="F13" i="15"/>
  <c r="H102" i="16"/>
  <c r="F12" i="15" s="1"/>
  <c r="H83" i="16"/>
  <c r="H59" i="16"/>
  <c r="H11" i="16"/>
  <c r="H33" i="16" l="1"/>
  <c r="F8" i="15" s="1"/>
  <c r="H93" i="16"/>
  <c r="F11" i="15" s="1"/>
  <c r="F6" i="15"/>
  <c r="F10" i="15"/>
  <c r="H111" i="16"/>
  <c r="F9" i="15"/>
  <c r="F14" i="15"/>
  <c r="F15" i="15"/>
  <c r="G23" i="17" l="1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110" i="16"/>
  <c r="G101" i="16"/>
  <c r="G100" i="16"/>
  <c r="G92" i="16"/>
  <c r="G91" i="16"/>
  <c r="G80" i="16"/>
  <c r="G79" i="16"/>
  <c r="G78" i="16"/>
  <c r="G77" i="16"/>
  <c r="G76" i="16"/>
  <c r="G75" i="16"/>
  <c r="G74" i="16"/>
  <c r="G73" i="16"/>
  <c r="G72" i="16"/>
  <c r="G71" i="16"/>
  <c r="G68" i="16"/>
  <c r="G66" i="16"/>
  <c r="G58" i="16"/>
  <c r="G57" i="16"/>
  <c r="G55" i="16"/>
  <c r="G54" i="16"/>
  <c r="G51" i="16"/>
  <c r="G50" i="16"/>
  <c r="G49" i="16"/>
  <c r="G48" i="16"/>
  <c r="G45" i="16"/>
  <c r="G44" i="16"/>
  <c r="G42" i="16"/>
  <c r="G41" i="16"/>
  <c r="G32" i="16"/>
  <c r="G23" i="16"/>
  <c r="G22" i="16"/>
  <c r="G21" i="16"/>
  <c r="G20" i="16"/>
  <c r="G19" i="16"/>
  <c r="G67" i="16" l="1"/>
  <c r="G69" i="16"/>
  <c r="G43" i="16"/>
  <c r="G46" i="16"/>
  <c r="G53" i="16"/>
  <c r="G24" i="16"/>
  <c r="G10" i="16"/>
  <c r="G8" i="16"/>
  <c r="G9" i="16"/>
  <c r="G81" i="16" l="1"/>
  <c r="G82" i="16" l="1"/>
  <c r="H25" i="16" l="1"/>
  <c r="F7" i="15" s="1"/>
  <c r="F16" i="15" s="1"/>
</calcChain>
</file>

<file path=xl/sharedStrings.xml><?xml version="1.0" encoding="utf-8"?>
<sst xmlns="http://schemas.openxmlformats.org/spreadsheetml/2006/main" count="444" uniqueCount="226">
  <si>
    <t>Bölüm 8 - YALITIM İŞLERİ</t>
  </si>
  <si>
    <t>mtül</t>
  </si>
  <si>
    <t>m²</t>
  </si>
  <si>
    <t xml:space="preserve"> Keşif Toplam Tutar</t>
  </si>
  <si>
    <t xml:space="preserve"> Keşif Toplam Tutar Maliyet</t>
  </si>
  <si>
    <t>Birim Fiyat Toplam Maliyet</t>
  </si>
  <si>
    <t>Birim</t>
  </si>
  <si>
    <t xml:space="preserve"> Keşif Miktarı</t>
  </si>
  <si>
    <t>Açıklama</t>
  </si>
  <si>
    <t>adet</t>
  </si>
  <si>
    <t>Bölüm 7 - ÇATI  İŞLERİ</t>
  </si>
  <si>
    <t>Bölüm 6 - KAPI ve PENCERE DOĞRAMA  İŞLERİ</t>
  </si>
  <si>
    <t>Bölüm 4 - ALTYAPI VE SAHA İŞLERİ</t>
  </si>
  <si>
    <t>m</t>
  </si>
  <si>
    <t>ton</t>
  </si>
  <si>
    <t>Bölüm 2 - BETONARME VE ZEMİN BETONU İŞLERİ</t>
  </si>
  <si>
    <t>m³</t>
  </si>
  <si>
    <t>Nervürlü Demir Temini ve İşçiliği</t>
  </si>
  <si>
    <t>YALITIM İŞLERİ</t>
  </si>
  <si>
    <t>Bölüm 1 - KAZI, DOLGU VE ZEMİN İYİLEŞTİRME İŞLERİ</t>
  </si>
  <si>
    <t>Grobeton (C16) (İşçilik Dahil) (Temellerde ve Hatıllarda )</t>
  </si>
  <si>
    <t>BETONARME İŞLERİ</t>
  </si>
  <si>
    <t>İç ve Dış Cephe Boya İşleri</t>
  </si>
  <si>
    <t>Bölüm 8 - YALITIM  İŞLERİ</t>
  </si>
  <si>
    <t>set</t>
  </si>
  <si>
    <t>YAĞMUR SUYU HATTI</t>
  </si>
  <si>
    <t>Arazideki bitkisel toprağin sıyrılması ve uzaklaştırılması (20 cm)</t>
  </si>
  <si>
    <t>ÇEŞİTLİ ÇATI İŞLERİ</t>
  </si>
  <si>
    <t>Oluk İçlerine A1 sınıf Galvanizli Sac İle Oluk İçi Sac Konuşlması</t>
  </si>
  <si>
    <t>Betonarme Rögar,Yükseltme,Konik Eleman ve Pik Döküm Kapağı</t>
  </si>
  <si>
    <t>Kazıdan çıkan malzeme ile geri dolgu yapılması</t>
  </si>
  <si>
    <t>Temel kazılarının yapılması ve saha içinde stoklanması</t>
  </si>
  <si>
    <t>Bölüm 9 - ELEKTRİK İŞLERİ</t>
  </si>
  <si>
    <t>PİSSU HATTI</t>
  </si>
  <si>
    <t>Ø200 mm Sn 4 korige boru döşenmesi (Kazı ve geri dolgu dahil)</t>
  </si>
  <si>
    <t>ZEMİN BETONU-DÜKKANLAR</t>
  </si>
  <si>
    <t>DIŞ SAHA PEYZAJ İŞLERİ</t>
  </si>
  <si>
    <t>ZEMİN BETONU-DÜKKAN ÖNLERİ</t>
  </si>
  <si>
    <t>PEYZAJ</t>
  </si>
  <si>
    <t>PARKE İŞLER</t>
  </si>
  <si>
    <t>8 cm kilitli parke</t>
  </si>
  <si>
    <t>Zemin betonu altına  15 cm kalınlıkta Dolgu Malzemesi (Kırma Taş)  serilmesi ve sıkıştırılması</t>
  </si>
  <si>
    <t>Isı Yalıtımlı Alüminyum Pencere 300x220</t>
  </si>
  <si>
    <t>Isı Yalıtımlı Alüminyum Kapı 150x240</t>
  </si>
  <si>
    <t>Bölüm 10 - MEKANİK İŞLERİ</t>
  </si>
  <si>
    <t>Gömme Rezervuarlı Alaturka Tuvalet Seti</t>
  </si>
  <si>
    <t xml:space="preserve">	45x55 cm yarım ayaklı lavabo</t>
  </si>
  <si>
    <t xml:space="preserve">	Çift kumandalı, tek gövde lavabo bataryası</t>
  </si>
  <si>
    <t xml:space="preserve">	Tek kumandalı, tek gövde spiralli eviye bataryası</t>
  </si>
  <si>
    <t>1/2" Uzun musluk, süzgeçli rozet dahil.</t>
  </si>
  <si>
    <t>Plastik lavabo ve eviye sifonu (TS-EN 274-1-2-3 'deki ölçülere uygun 80°C sıcaklığa dayanıklı 6 cm. koku fermetürlü);</t>
  </si>
  <si>
    <t>Duvar Tipi Sıvı Sabun Köpük Dispenseri</t>
  </si>
  <si>
    <t>Paslanmaz Çelik Kağıtlık</t>
  </si>
  <si>
    <t xml:space="preserve">	15 Ø mm, 1/2" Pirinç, preste imal edilmiş teflon, (PTFE) contalı, tam geçişli, vidalı küresel vana (TS 3148) (TS EN 13547)</t>
  </si>
  <si>
    <t xml:space="preserve">	20 Ø mm, 3/4" Pirinç, preste imal edilmiş teflon, (PTFE) contalı, tam geçişli, vidalı küresel vana (TS 3148) (TS EN 13547)</t>
  </si>
  <si>
    <t xml:space="preserve">	Ø20 mm (3/4") Vidalı veya Flanşlı Geri Tepme Ventilleri</t>
  </si>
  <si>
    <t>Soğuk su sayacı 3/4" vidalı 20Ømm.</t>
  </si>
  <si>
    <t>Pn 20 polipropilen 3/4" ø25/4,2 mm temiz su boruları</t>
  </si>
  <si>
    <t>Havalandırma Boru ve Şapkası 100 Ø mm</t>
  </si>
  <si>
    <t>Sert pvc plastik pis su borusu dış çap ø 50-40/3,0 mm (geçme veya yapıştırma muflu)</t>
  </si>
  <si>
    <t xml:space="preserve">	Sert pvc plastik pis su borusu dış çap ø 100-110/3,0 mm (geçme veya yapıştırma muflu)</t>
  </si>
  <si>
    <t>Sert pvc plastik pis su borusu dış çap ø 200/3,9 mm (geçme veya yapıştırma muflu)</t>
  </si>
  <si>
    <t>mt.</t>
  </si>
  <si>
    <t>25.112.1260</t>
  </si>
  <si>
    <t>25.100.1012</t>
  </si>
  <si>
    <t>25.130.3204</t>
  </si>
  <si>
    <t>25.130.3103</t>
  </si>
  <si>
    <t>25.130.1102</t>
  </si>
  <si>
    <t>25.130.6004</t>
  </si>
  <si>
    <t>25.132.1002</t>
  </si>
  <si>
    <t>25.135.2002</t>
  </si>
  <si>
    <t>25.320.2101</t>
  </si>
  <si>
    <t>25.320.2102</t>
  </si>
  <si>
    <t>25.325.2202</t>
  </si>
  <si>
    <t>25.142.1101</t>
  </si>
  <si>
    <t>25.305.2102</t>
  </si>
  <si>
    <t>25.312.2102</t>
  </si>
  <si>
    <t>25.305.6101</t>
  </si>
  <si>
    <t>25.305.6103</t>
  </si>
  <si>
    <t>25.305.6107</t>
  </si>
  <si>
    <t>PREKAST İŞLERİ</t>
  </si>
  <si>
    <t>Prekast Cephe İşleri</t>
  </si>
  <si>
    <t>Boardex Kaplama</t>
  </si>
  <si>
    <t>KAPI / PENCERE İŞLERİ</t>
  </si>
  <si>
    <t>ZEMİN KAPLAMA</t>
  </si>
  <si>
    <t>Makinalı Alçı Sıva İmalatı</t>
  </si>
  <si>
    <t>Bölüm 5 - CEPHE, DUVAR ve İNCE  İŞLER</t>
  </si>
  <si>
    <t>WC KISMI</t>
  </si>
  <si>
    <t>15'LİK Briket Duvar Yapılması</t>
  </si>
  <si>
    <t>Kaba Sıva</t>
  </si>
  <si>
    <t>Duvar Seramiği</t>
  </si>
  <si>
    <t>Asma Tavan</t>
  </si>
  <si>
    <t>Boya</t>
  </si>
  <si>
    <t>Kapı</t>
  </si>
  <si>
    <t>Bölüm 3 -  KARKAS SİSTEM</t>
  </si>
  <si>
    <t>Bölüm 3 - KARKAS SİSTEM</t>
  </si>
  <si>
    <t>Çelik Elemanlar İle Karkas Sistemin Oluşturulması</t>
  </si>
  <si>
    <t xml:space="preserve">Normal Portland Çimentolu Betonarme Sınıf C25 ile Bina Temelleri ve Hatılların  Yapılması </t>
  </si>
  <si>
    <t>BÖLME DUVAR İŞLERİ</t>
  </si>
  <si>
    <t>Ø125/3,2 PVC Yağmur Suyu Toplama Sistemi</t>
  </si>
  <si>
    <t>35.100.2105</t>
  </si>
  <si>
    <t>35.100.7000</t>
  </si>
  <si>
    <t>35.105.1210</t>
  </si>
  <si>
    <t>35.105.1230</t>
  </si>
  <si>
    <t>35.110.1101</t>
  </si>
  <si>
    <t>35.115.1020</t>
  </si>
  <si>
    <t>35.115.1061</t>
  </si>
  <si>
    <t>35.120.1454</t>
  </si>
  <si>
    <t>35.150.2211</t>
  </si>
  <si>
    <t>35.150.3140</t>
  </si>
  <si>
    <t>35.150.3141</t>
  </si>
  <si>
    <t>35.160.3332</t>
  </si>
  <si>
    <t>35.160.3334</t>
  </si>
  <si>
    <t>35.160.3503</t>
  </si>
  <si>
    <t>35.170.1702</t>
  </si>
  <si>
    <t>35.170.1501</t>
  </si>
  <si>
    <t>35.170.3050</t>
  </si>
  <si>
    <t>35.185.1203</t>
  </si>
  <si>
    <t>35.190.1100</t>
  </si>
  <si>
    <t>35.190.1101</t>
  </si>
  <si>
    <t>35.415.1110</t>
  </si>
  <si>
    <t>35.415.1400</t>
  </si>
  <si>
    <t>35.415.1450</t>
  </si>
  <si>
    <t>35.415.1580</t>
  </si>
  <si>
    <t>35.440.2102</t>
  </si>
  <si>
    <t>35.505.6200</t>
  </si>
  <si>
    <t>35.515.1002</t>
  </si>
  <si>
    <t>35.510.1601</t>
  </si>
  <si>
    <t>35.515.7030</t>
  </si>
  <si>
    <t>35.750.3002</t>
  </si>
  <si>
    <t>30.4.2</t>
  </si>
  <si>
    <t>AD</t>
  </si>
  <si>
    <t>KG</t>
  </si>
  <si>
    <t>MT</t>
  </si>
  <si>
    <t>0,40 - 0,50m2'ye kadar (0,50 m2 dahil) Sıva üstü galvaniz sac tablolar</t>
  </si>
  <si>
    <t>Döküm kutu içine ve panolara konulacak TSE şartlarına uygun bakır bara temin ve montajı ve TS EN 60445'deki renklere boyanması</t>
  </si>
  <si>
    <t>Anahtarlı otomatik sigorta 16 a. (6ka) (ts 5018-1 en 60898-1)</t>
  </si>
  <si>
    <t>Üç fazlı anahtarlı otomatik sigorta 16 a. (6ka) (ts 5018-1 en 60898-1)</t>
  </si>
  <si>
    <t>3 x 10A'den 3 x 63A'e kadar, Icu: 35 kA, I1: (0,8-1)In</t>
  </si>
  <si>
    <t>Kaçak akım koruma şalteri 4*25 a.e kadar(30ma)</t>
  </si>
  <si>
    <t>Kaçak akım koruma şalteri 4*40 a.e kadar(300ma)</t>
  </si>
  <si>
    <t>İşaret lambası 250 v.a kadar</t>
  </si>
  <si>
    <t>5x2.5 mm2  1kv yeraltı kabl.besleme hattı (n2xh)</t>
  </si>
  <si>
    <t>3x1.5re aleve dayanıklı n2xhfe 180 0.6/1kv kablo</t>
  </si>
  <si>
    <t>3x2.5re aleve dayanıklı n2xhfe 180 0.6/1kv kablo</t>
  </si>
  <si>
    <t>Komutator sorti (linye ve sorti hatları kurşunsuz antigron (nhxmh) malzemeyle.)</t>
  </si>
  <si>
    <t>Paralel sorti (linye ve sorti hatları kurşunsuz antigron (nhxmh) malzemeyle.)</t>
  </si>
  <si>
    <t>Linye ve sorti hatları kurşunsuz antigron (nhxmh) nevinden malzeme ile normal priz sortisi</t>
  </si>
  <si>
    <t>LED sıva üstü etanj armatür (aliminyum gövdeli) ışık akısı en az 2700 lm, armatür ışıksal verimi en az 100 lm/w.</t>
  </si>
  <si>
    <t>Sıva altı, LED'li dairesel (downlight) armatür (ışık akısı en az 800 lm, armatür ışıksal verimi en az 100 lm/w).</t>
  </si>
  <si>
    <t>Led aydınlatma armatürleri için acil durum aydınlatma kiti fiyat farkı</t>
  </si>
  <si>
    <t>Etanş priz</t>
  </si>
  <si>
    <t>Kablo tava sistemleri</t>
  </si>
  <si>
    <t>Kablo Tava Sistemleri Kapak Sacı</t>
  </si>
  <si>
    <t>4 Bölgeye kadar (dahil) Konvansiyonel tip yangın ihbar santralı ve montajı</t>
  </si>
  <si>
    <t>Konvansiyonel yangın ihbar butonu ve montajı</t>
  </si>
  <si>
    <t>Konvansiyonel optik duman detektörü ve montajı</t>
  </si>
  <si>
    <t>Dahili tip flaşörlü elektronik yangın ihbar sireni</t>
  </si>
  <si>
    <t>3 saat süreli tek yüzlü, kesintide yanan acil durum yönlendirme armatürü (Ledli)</t>
  </si>
  <si>
    <t>Utp cat6 sıva altı tekli priz</t>
  </si>
  <si>
    <t>Jh (st) halojensiz yangın alarm kabloları 2x2x0.8+0.8 mm2</t>
  </si>
  <si>
    <t>Telefon dağıtım kutusu 10 çifte kadar</t>
  </si>
  <si>
    <t>Utp cat6h halojen free 4x2x23 awg kablo</t>
  </si>
  <si>
    <t>Bina ihata iletkeni 30x3,5 mm ebadında şartnamesine uygun, min 70µ çinko ile kaplanmış galvanizli çelik lama</t>
  </si>
  <si>
    <t>2 Mt., GALVANİZLİ 65×65×7 LİK KÖŞEBENT, 5 mt. GAL. ÖR. ÇELİK TEL VE BUNLARIN GÖMÜLMESİ</t>
  </si>
  <si>
    <t>8 mt motorsuz Sürgülü Demir Kapı</t>
  </si>
  <si>
    <t>300 cm x 300 cm Güvenlik Kulubesi</t>
  </si>
  <si>
    <t>Dükkanlar WC Zemin  Seramik Kaplama</t>
  </si>
  <si>
    <t>Kilit Parke altına  15 cm kalınlıkta Dolgu Malzemesi (Kırma Taş)  serilmesi ve sıkıştırılması</t>
  </si>
  <si>
    <t>Bahçe Çiti H:150 cm</t>
  </si>
  <si>
    <t>Bahçe Çiti Altına 30 cm x 30 cm Hatıl</t>
  </si>
  <si>
    <t>C25 yüzey sertleştiricili  12 cm kalınlıkta 3 kg/m3 fiber donatılı zemin döşeme imalatı yapılması,Yüzey sertleştirici 5 kg/m²</t>
  </si>
  <si>
    <t>5 cm 20 kg/ m3 Fugalı Eps Mantolama</t>
  </si>
  <si>
    <t>KAZI VE DOLGU İŞLERİ- Plankote ve Kırmızı Kot Net olmadığı İçin Tahmini Yazılmıştır.</t>
  </si>
  <si>
    <t>15.150.1003</t>
  </si>
  <si>
    <t>S. No</t>
  </si>
  <si>
    <t>Poz No</t>
  </si>
  <si>
    <t>15.160.1003-15.160.1004</t>
  </si>
  <si>
    <t>43.610.1004</t>
  </si>
  <si>
    <t>15.210.1004</t>
  </si>
  <si>
    <t>15.435.1005</t>
  </si>
  <si>
    <t>15.125.1008</t>
  </si>
  <si>
    <t>15.555.1003</t>
  </si>
  <si>
    <t xml:space="preserve">43.527.1002
</t>
  </si>
  <si>
    <t>15.375.1053</t>
  </si>
  <si>
    <t>15.230.1004</t>
  </si>
  <si>
    <t>15.390.1050</t>
  </si>
  <si>
    <t>15.275.1116</t>
  </si>
  <si>
    <t>15.535.1026</t>
  </si>
  <si>
    <t>15.280.1013</t>
  </si>
  <si>
    <t>15.540.1529</t>
  </si>
  <si>
    <t>15.165.1003</t>
  </si>
  <si>
    <t>15.540.1529-15.540.1607</t>
  </si>
  <si>
    <t>15.315.1101</t>
  </si>
  <si>
    <t>15.320.1004</t>
  </si>
  <si>
    <t>50 mm kalınlıkta, 3 hadveli, PIR dolgulu, 0,50/0,40  sac kalınlığında çatı paneli ile çatı kaplaması</t>
  </si>
  <si>
    <t>15.120.1001</t>
  </si>
  <si>
    <t>15.120.1101</t>
  </si>
  <si>
    <t>15.341.1001</t>
  </si>
  <si>
    <t>İşin Adı</t>
  </si>
  <si>
    <t>Kahramanmaraş 18 Dükkan Yapım işi</t>
  </si>
  <si>
    <t>İş Kısımları</t>
  </si>
  <si>
    <t>Tutarı (TL)</t>
  </si>
  <si>
    <t xml:space="preserve">GENEL TOPLAM (KDV Hariç) </t>
  </si>
  <si>
    <r>
      <t>Eki:</t>
    </r>
    <r>
      <rPr>
        <sz val="10"/>
        <color rgb="FF000000"/>
        <rFont val="Arial"/>
        <family val="2"/>
        <charset val="162"/>
      </rPr>
      <t xml:space="preserve"> İş kısımlarına ait yaklaşık maliyet hesap cetvelleri</t>
    </r>
  </si>
  <si>
    <t>GİZLİ</t>
  </si>
  <si>
    <t xml:space="preserve"> :</t>
  </si>
  <si>
    <t>Özel-1</t>
  </si>
  <si>
    <t>Özel-2</t>
  </si>
  <si>
    <t>Özel-3</t>
  </si>
  <si>
    <t>Özel-4</t>
  </si>
  <si>
    <t>Özel-5</t>
  </si>
  <si>
    <t>Özel-6</t>
  </si>
  <si>
    <t>Özel-7</t>
  </si>
  <si>
    <t>Özel-8</t>
  </si>
  <si>
    <t>Özel-9</t>
  </si>
  <si>
    <t>İşin Adı     :</t>
  </si>
  <si>
    <t>15.150.1005</t>
  </si>
  <si>
    <t>43.527.1002</t>
  </si>
  <si>
    <t>43.560.1201-43.560.1459-43.560.1457-43.560.1460-43.560.1202-43.560.1203-43.560.1204-25.312.1204-15.560.1003</t>
  </si>
  <si>
    <t>Pursantaj %</t>
  </si>
  <si>
    <t>Toplam</t>
  </si>
  <si>
    <t>İŞ KALEMLERİ PURSANTAJLARI (YÜZDELERİ)</t>
  </si>
  <si>
    <t>(Yüzdeler toplam yaklaşık maliyete göredir)</t>
  </si>
  <si>
    <t>İŞ GRUPLARININ MALİYETTEKİ ORANLARI</t>
  </si>
  <si>
    <t>Özel-10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</si>
</sst>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&quot;₺&quot;#,##0.00"/>
    <numFmt numFmtId="167" formatCode="_-* #,##0.00\ _T_L_-;\-* #,##0.00\ _T_L_-;_-* &quot;-&quot;??\ _T_L_-;_-@_-"/>
    <numFmt numFmtId="168" formatCode="#,##0.000000"/>
    <numFmt numFmtId="169" formatCode="#,##0.0000"/>
  </numFmts>
  <fonts count="19">
    <font>
      <sz val="12"/>
      <color theme="1"/>
      <name val="Calibri"/>
      <family val="2"/>
      <charset val="162"/>
    </font>
    <font>
      <sz val="10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10"/>
      <color rgb="FF000000"/>
      <name val="Open Sans"/>
      <family val="2"/>
      <charset val="162"/>
    </font>
    <font>
      <sz val="10"/>
      <name val="Arial Narrow"/>
      <family val="2"/>
      <charset val="162"/>
    </font>
    <font>
      <b/>
      <sz val="10"/>
      <name val="Arial"/>
      <family val="2"/>
      <charset val="162"/>
    </font>
    <font>
      <sz val="8"/>
      <color theme="1"/>
      <name val="Arial"/>
      <family val="2"/>
      <charset val="162"/>
    </font>
    <font>
      <sz val="10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12"/>
      <color theme="1"/>
      <name val="Arial"/>
      <family val="2"/>
      <charset val="162"/>
    </font>
    <font>
      <b/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8"/>
      <name val="Arial"/>
      <family val="2"/>
      <charset val="162"/>
    </font>
    <font>
      <sz val="8"/>
      <color rgb="FFFF0000"/>
      <name val="Arial"/>
      <family val="2"/>
      <charset val="162"/>
    </font>
    <font>
      <b/>
      <sz val="8"/>
      <name val="Arial"/>
      <family val="2"/>
      <charset val="162"/>
    </font>
    <font>
      <sz val="8"/>
      <color theme="1"/>
      <name val="Calibri"/>
      <family val="2"/>
      <charset val="16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1" fillId="0" borderId="0"/>
    <xf numFmtId="0" fontId="5" fillId="0" borderId="0"/>
    <xf numFmtId="167" fontId="5" fillId="0" borderId="0" applyFont="0" applyFill="0" applyBorder="0" applyAlignment="0" applyProtection="0"/>
    <xf numFmtId="0" fontId="6" fillId="0" borderId="0"/>
    <xf numFmtId="0" fontId="3" fillId="0" borderId="0"/>
    <xf numFmtId="0" fontId="7" fillId="0" borderId="0"/>
    <xf numFmtId="43" fontId="4" fillId="0" borderId="0" applyFont="0" applyFill="0" applyBorder="0" applyAlignment="0" applyProtection="0"/>
  </cellStyleXfs>
  <cellXfs count="103">
    <xf numFmtId="0" fontId="0" fillId="0" borderId="0" xfId="0"/>
    <xf numFmtId="0" fontId="8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2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4" fontId="8" fillId="0" borderId="2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2" fontId="8" fillId="0" borderId="1" xfId="1" applyNumberFormat="1" applyFont="1" applyBorder="1" applyAlignment="1">
      <alignment horizontal="center" wrapText="1"/>
    </xf>
    <xf numFmtId="4" fontId="0" fillId="0" borderId="0" xfId="0" applyNumberFormat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1" xfId="0" applyFont="1" applyBorder="1"/>
    <xf numFmtId="0" fontId="13" fillId="0" borderId="0" xfId="0" applyFont="1" applyAlignment="1">
      <alignment vertical="center"/>
    </xf>
    <xf numFmtId="0" fontId="14" fillId="0" borderId="0" xfId="0" applyFont="1"/>
    <xf numFmtId="0" fontId="11" fillId="0" borderId="0" xfId="0" applyFont="1" applyAlignment="1">
      <alignment horizontal="center"/>
    </xf>
    <xf numFmtId="0" fontId="15" fillId="0" borderId="1" xfId="1" quotePrefix="1" applyFont="1" applyBorder="1" applyAlignment="1">
      <alignment horizontal="center" vertical="center"/>
    </xf>
    <xf numFmtId="0" fontId="15" fillId="0" borderId="1" xfId="2" applyFont="1" applyBorder="1" applyAlignment="1">
      <alignment vertical="center" wrapText="1"/>
    </xf>
    <xf numFmtId="2" fontId="15" fillId="0" borderId="1" xfId="3" applyNumberFormat="1" applyFont="1" applyBorder="1" applyAlignment="1">
      <alignment horizontal="center" vertical="center"/>
    </xf>
    <xf numFmtId="4" fontId="15" fillId="0" borderId="1" xfId="3" applyNumberFormat="1" applyFont="1" applyBorder="1" applyAlignment="1">
      <alignment horizontal="center" vertical="center"/>
    </xf>
    <xf numFmtId="165" fontId="15" fillId="0" borderId="1" xfId="5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66" fontId="17" fillId="0" borderId="1" xfId="5" applyNumberFormat="1" applyFont="1" applyBorder="1" applyAlignment="1">
      <alignment horizontal="center" vertical="center"/>
    </xf>
    <xf numFmtId="0" fontId="9" fillId="0" borderId="0" xfId="0" applyFont="1"/>
    <xf numFmtId="0" fontId="9" fillId="0" borderId="1" xfId="0" applyFont="1" applyBorder="1"/>
    <xf numFmtId="0" fontId="11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15" fillId="0" borderId="1" xfId="2" applyFont="1" applyBorder="1" applyAlignment="1">
      <alignment horizontal="left" vertical="center" wrapText="1"/>
    </xf>
    <xf numFmtId="2" fontId="15" fillId="0" borderId="1" xfId="3" applyNumberFormat="1" applyFont="1" applyBorder="1" applyAlignment="1">
      <alignment horizontal="center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0" fontId="15" fillId="0" borderId="1" xfId="8" applyFont="1" applyBorder="1" applyAlignment="1">
      <alignment horizontal="left" vertical="center" wrapText="1"/>
    </xf>
    <xf numFmtId="0" fontId="15" fillId="0" borderId="1" xfId="7" applyFont="1" applyBorder="1" applyAlignment="1">
      <alignment vertical="center" wrapText="1"/>
    </xf>
    <xf numFmtId="0" fontId="15" fillId="0" borderId="1" xfId="1" applyFont="1" applyBorder="1" applyAlignment="1">
      <alignment horizontal="center" vertical="center" wrapText="1"/>
    </xf>
    <xf numFmtId="2" fontId="15" fillId="0" borderId="1" xfId="1" applyNumberFormat="1" applyFont="1" applyBorder="1" applyAlignment="1">
      <alignment horizontal="center" vertical="center" wrapText="1"/>
    </xf>
    <xf numFmtId="3" fontId="15" fillId="0" borderId="1" xfId="1" quotePrefix="1" applyNumberFormat="1" applyFont="1" applyBorder="1" applyAlignment="1">
      <alignment horizontal="center" vertical="center"/>
    </xf>
    <xf numFmtId="2" fontId="16" fillId="0" borderId="1" xfId="3" applyNumberFormat="1" applyFont="1" applyBorder="1" applyAlignment="1">
      <alignment horizontal="center" vertical="center" wrapText="1"/>
    </xf>
    <xf numFmtId="165" fontId="16" fillId="0" borderId="1" xfId="5" applyNumberFormat="1" applyFont="1" applyBorder="1" applyAlignment="1">
      <alignment horizontal="center" vertical="center"/>
    </xf>
    <xf numFmtId="0" fontId="17" fillId="0" borderId="1" xfId="2" applyFont="1" applyBorder="1" applyAlignment="1">
      <alignment horizontal="left" vertical="center" wrapText="1"/>
    </xf>
    <xf numFmtId="2" fontId="17" fillId="0" borderId="1" xfId="3" applyNumberFormat="1" applyFont="1" applyBorder="1" applyAlignment="1">
      <alignment horizontal="center" vertical="center" wrapText="1"/>
    </xf>
    <xf numFmtId="4" fontId="17" fillId="0" borderId="1" xfId="3" applyNumberFormat="1" applyFont="1" applyBorder="1" applyAlignment="1">
      <alignment horizontal="center" vertical="center" wrapText="1"/>
    </xf>
    <xf numFmtId="0" fontId="18" fillId="0" borderId="1" xfId="0" applyFont="1" applyBorder="1"/>
    <xf numFmtId="0" fontId="17" fillId="0" borderId="1" xfId="2" applyFont="1" applyBorder="1" applyAlignment="1">
      <alignment horizontal="center" vertical="center" wrapText="1"/>
    </xf>
    <xf numFmtId="2" fontId="17" fillId="0" borderId="1" xfId="1" applyNumberFormat="1" applyFont="1" applyBorder="1" applyAlignment="1">
      <alignment horizontal="center" vertical="center" wrapText="1"/>
    </xf>
    <xf numFmtId="165" fontId="17" fillId="0" borderId="1" xfId="5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justify" vertical="center" wrapText="1"/>
    </xf>
    <xf numFmtId="0" fontId="17" fillId="0" borderId="1" xfId="1" applyFont="1" applyBorder="1" applyAlignment="1">
      <alignment vertical="center" wrapText="1"/>
    </xf>
    <xf numFmtId="4" fontId="17" fillId="0" borderId="1" xfId="1" applyNumberFormat="1" applyFont="1" applyBorder="1" applyAlignment="1">
      <alignment horizontal="center" vertical="center" wrapText="1"/>
    </xf>
    <xf numFmtId="2" fontId="15" fillId="0" borderId="1" xfId="1" applyNumberFormat="1" applyFont="1" applyBorder="1" applyAlignment="1">
      <alignment horizontal="center" vertical="center"/>
    </xf>
    <xf numFmtId="4" fontId="15" fillId="0" borderId="1" xfId="1" applyNumberFormat="1" applyFont="1" applyBorder="1" applyAlignment="1">
      <alignment horizontal="center" vertical="center"/>
    </xf>
    <xf numFmtId="4" fontId="15" fillId="0" borderId="1" xfId="2" applyNumberFormat="1" applyFont="1" applyBorder="1" applyAlignment="1">
      <alignment horizontal="left" vertical="center" wrapText="1"/>
    </xf>
    <xf numFmtId="0" fontId="15" fillId="0" borderId="1" xfId="1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4" fontId="17" fillId="0" borderId="1" xfId="2" applyNumberFormat="1" applyFont="1" applyBorder="1" applyAlignment="1">
      <alignment horizontal="left" vertical="center" wrapText="1"/>
    </xf>
    <xf numFmtId="0" fontId="17" fillId="0" borderId="1" xfId="3" applyFont="1" applyBorder="1" applyAlignment="1">
      <alignment horizontal="center" vertical="center" wrapText="1"/>
    </xf>
    <xf numFmtId="4" fontId="17" fillId="0" borderId="1" xfId="3" applyNumberFormat="1" applyFont="1" applyBorder="1" applyAlignment="1">
      <alignment horizontal="center" vertical="center"/>
    </xf>
    <xf numFmtId="0" fontId="15" fillId="0" borderId="1" xfId="6" applyFont="1" applyBorder="1" applyAlignment="1">
      <alignment vertical="center"/>
    </xf>
    <xf numFmtId="0" fontId="17" fillId="0" borderId="1" xfId="6" applyFont="1" applyBorder="1" applyAlignment="1">
      <alignment vertical="center"/>
    </xf>
    <xf numFmtId="3" fontId="9" fillId="0" borderId="1" xfId="0" quotePrefix="1" applyNumberFormat="1" applyFont="1" applyBorder="1"/>
    <xf numFmtId="0" fontId="17" fillId="0" borderId="1" xfId="3" applyFont="1" applyBorder="1" applyAlignment="1">
      <alignment horizontal="center" vertical="center"/>
    </xf>
    <xf numFmtId="2" fontId="17" fillId="0" borderId="1" xfId="3" applyNumberFormat="1" applyFont="1" applyBorder="1" applyAlignment="1">
      <alignment horizontal="center" vertical="center"/>
    </xf>
    <xf numFmtId="0" fontId="17" fillId="0" borderId="1" xfId="3" applyFont="1" applyBorder="1" applyAlignment="1">
      <alignment horizontal="left"/>
    </xf>
    <xf numFmtId="0" fontId="17" fillId="0" borderId="1" xfId="2" applyFont="1" applyBorder="1" applyAlignment="1">
      <alignment horizontal="left" wrapText="1"/>
    </xf>
    <xf numFmtId="2" fontId="17" fillId="0" borderId="1" xfId="3" applyNumberFormat="1" applyFont="1" applyBorder="1" applyAlignment="1">
      <alignment horizontal="left"/>
    </xf>
    <xf numFmtId="4" fontId="17" fillId="0" borderId="1" xfId="3" applyNumberFormat="1" applyFont="1" applyBorder="1" applyAlignment="1">
      <alignment horizontal="left"/>
    </xf>
    <xf numFmtId="0" fontId="15" fillId="0" borderId="1" xfId="1" quotePrefix="1" applyFont="1" applyBorder="1" applyAlignment="1">
      <alignment horizontal="left" vertical="center"/>
    </xf>
    <xf numFmtId="2" fontId="15" fillId="0" borderId="1" xfId="3" applyNumberFormat="1" applyFont="1" applyBorder="1" applyAlignment="1">
      <alignment horizontal="left" vertical="center"/>
    </xf>
    <xf numFmtId="0" fontId="15" fillId="0" borderId="1" xfId="3" applyFont="1" applyBorder="1" applyAlignment="1">
      <alignment horizontal="left" vertical="center"/>
    </xf>
    <xf numFmtId="165" fontId="15" fillId="0" borderId="1" xfId="5" applyNumberFormat="1" applyFont="1" applyBorder="1" applyAlignment="1">
      <alignment horizontal="left" vertical="center"/>
    </xf>
    <xf numFmtId="0" fontId="9" fillId="0" borderId="1" xfId="1" quotePrefix="1" applyFont="1" applyBorder="1" applyAlignment="1">
      <alignment horizontal="center" vertical="center" wrapText="1"/>
    </xf>
    <xf numFmtId="168" fontId="15" fillId="0" borderId="1" xfId="5" applyNumberFormat="1" applyFont="1" applyBorder="1" applyAlignment="1">
      <alignment horizontal="center" vertical="center"/>
    </xf>
    <xf numFmtId="0" fontId="10" fillId="0" borderId="0" xfId="0" applyFont="1"/>
    <xf numFmtId="169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5" fillId="0" borderId="0" xfId="1" quotePrefix="1" applyFont="1" applyAlignment="1">
      <alignment horizontal="left" vertical="center"/>
    </xf>
    <xf numFmtId="0" fontId="15" fillId="0" borderId="0" xfId="2" applyFont="1" applyAlignment="1">
      <alignment horizontal="left" vertical="center" wrapText="1"/>
    </xf>
    <xf numFmtId="0" fontId="15" fillId="0" borderId="0" xfId="1" applyFont="1" applyAlignment="1">
      <alignment horizontal="center" vertical="center"/>
    </xf>
    <xf numFmtId="4" fontId="15" fillId="0" borderId="0" xfId="2" applyNumberFormat="1" applyFont="1" applyAlignment="1">
      <alignment horizontal="left" vertical="center" wrapText="1"/>
    </xf>
    <xf numFmtId="0" fontId="15" fillId="0" borderId="0" xfId="3" applyFont="1" applyAlignment="1">
      <alignment horizontal="center" vertical="center"/>
    </xf>
    <xf numFmtId="0" fontId="17" fillId="0" borderId="0" xfId="2" applyFont="1" applyAlignment="1">
      <alignment vertical="center" wrapText="1"/>
    </xf>
    <xf numFmtId="0" fontId="15" fillId="0" borderId="0" xfId="1" quotePrefix="1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15" fillId="0" borderId="0" xfId="1" quotePrefix="1" applyNumberFormat="1" applyFont="1" applyAlignment="1">
      <alignment horizontal="center" vertical="center"/>
    </xf>
    <xf numFmtId="0" fontId="15" fillId="0" borderId="0" xfId="2" applyFont="1" applyAlignment="1">
      <alignment horizontal="justify" vertical="center" wrapText="1"/>
    </xf>
    <xf numFmtId="0" fontId="15" fillId="0" borderId="0" xfId="1" quotePrefix="1" applyFont="1" applyAlignment="1">
      <alignment horizontal="center" vertical="center"/>
    </xf>
    <xf numFmtId="4" fontId="9" fillId="0" borderId="1" xfId="3" applyNumberFormat="1" applyFont="1" applyBorder="1" applyAlignment="1">
      <alignment horizontal="center" vertical="center" wrapText="1"/>
    </xf>
    <xf numFmtId="169" fontId="10" fillId="0" borderId="1" xfId="0" applyNumberFormat="1" applyFont="1" applyBorder="1"/>
    <xf numFmtId="4" fontId="11" fillId="0" borderId="1" xfId="0" applyNumberFormat="1" applyFont="1" applyBorder="1"/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10" fillId="0" borderId="4" xfId="0" applyFont="1" applyBorder="1" applyAlignment="1">
      <alignment horizontal="right"/>
    </xf>
    <xf numFmtId="0" fontId="8" fillId="0" borderId="1" xfId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5">
    <cellStyle name="Normal" xfId="0" builtinId="0"/>
    <cellStyle name="Normal 2" xfId="6"/>
    <cellStyle name="Normal 2 2" xfId="5"/>
    <cellStyle name="Normal 2 2 2" xfId="12"/>
    <cellStyle name="Normal 2 3" xfId="13"/>
    <cellStyle name="Normal 20" xfId="7"/>
    <cellStyle name="Normal 21" xfId="8"/>
    <cellStyle name="Normal 3" xfId="9"/>
    <cellStyle name="Normal 4 4" xfId="11"/>
    <cellStyle name="Normal 5" xfId="2"/>
    <cellStyle name="Normal_General Headquarters Building" xfId="1"/>
    <cellStyle name="Normal_General Headquarters Building 2" xfId="3"/>
    <cellStyle name="ParaBirimi 3" xfId="4"/>
    <cellStyle name="Virgül 2" xfId="10"/>
    <cellStyle name="Virgül 3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ilic\Devam%20eden%20is\My%20Documents\GAY%20&#350;ANT\HUDUT%20YOLU%20DUVARLAR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zat\SharedDocs\BIM\BILGI\TEKLIF\Yeni%20Analiz(2004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Documents%20and%20Settings\DEC%20USA\Desktop\agt%20Tender\AGT%20V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ilic\Devam%20eden%20is\Documents%20and%20Settings\akilic\My%20Documents\Devam%20eden%20is\My%20Documents\GAY%20&#350;ANT\HUDUT%20YOLU%20DUVARLARI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aboran.HLD-KAY-YYT-08.000\Local%20Settings\Temporary%20Internet%20Files\Content.Outlook\NDZ7L6L5\KUZEY%20IRAK%20-%20TEKL&#304;FE%20ESAS%20PANOLAR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p\users\My%20Documents\GAY%20&#350;ANT\HUDUT%20YOLU%20DUVARLAR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elgelerim\mrk_rapor\My%20Documents\cumhur\My%20Documents\cumhurexcel\AYLIKR~1\OPR01_proje_month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YUKSEL\SIMEBLOK22-10-2004\EBLOK13-01-2005\EBLOKTEKLIFI13-01-2005\E%20blok13-01-2005t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6)%20KE&#350;&#304;F\MEGA%20METAL%20&#304;LAVE%20B&#304;NA\MEGA%20METAL%20&#304;LAVE%20B&#304;NA%20TEKL&#304;F&#30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p\Users\Documents%20and%20Settings\akilic\My%20Documents\Devam%20eden%20is\My%20Documents\GAY%20&#350;ANT\HUDUT%20YOLU%20DUVARLAR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AYSEL11.7.2002\TASKENT\VILLA-G-23-10-2004\VILLA-G-23-101-20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YUKSEL\IZMIRRAYLISISTEM18-02-2005\izmirraylisistem-18-02-20056istasy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Documents%20and%20Settings\savas\Desktop\bsra\Jordan%20Armed%20Forces%20V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Tenders\204.171%20Kay&#305;%20Almaty%20Konut\Tender\Kay&#305;%20Almaty%20Konut%20V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D YOLU DUVAR 8 MT"/>
      <sheetName val="İCMAL2 (2)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 "/>
    </sheetNames>
    <sheetDataSet>
      <sheetData sheetId="0" refreshError="1">
        <row r="1">
          <cell r="Q1">
            <v>1320000</v>
          </cell>
          <cell r="R1" t="str">
            <v>DOLAR</v>
          </cell>
        </row>
        <row r="2">
          <cell r="Q2">
            <v>1650000</v>
          </cell>
          <cell r="R2" t="str">
            <v>EURO</v>
          </cell>
        </row>
        <row r="3">
          <cell r="R3" t="str">
            <v>FRANSIZ FRANGI</v>
          </cell>
        </row>
        <row r="4">
          <cell r="R4" t="str">
            <v>İNGİLİZ STERLİNİ</v>
          </cell>
        </row>
        <row r="5">
          <cell r="R5" t="str">
            <v>İSVİÇRE FRANGI</v>
          </cell>
        </row>
        <row r="6">
          <cell r="R6" t="str">
            <v>İTALYAN LİRETİ</v>
          </cell>
        </row>
        <row r="7">
          <cell r="Q7">
            <v>1</v>
          </cell>
          <cell r="R7" t="str">
            <v>TÜRK LİRASI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"/>
      <sheetName val="BOQ-AGT Elektrik (Detaylı)"/>
      <sheetName val="PANOLAR"/>
      <sheetName val="Karşılaştırma-Güvenlik"/>
      <sheetName val="Karşılaştırma-Yangın"/>
      <sheetName val="generatör-trafo"/>
      <sheetName val="Pano-karşılaştırma"/>
      <sheetName val="Karşılaştırma-Ayd"/>
      <sheetName val="AGT-ELEKTRIK-KESIF ICMAL"/>
      <sheetName val="AGT-ELEKTRIK-MMK YA GÖRE KESİF"/>
    </sheetNames>
    <sheetDataSet>
      <sheetData sheetId="0">
        <row r="83">
          <cell r="C83">
            <v>0.4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D YOLU DUVAR 8 MT"/>
      <sheetName val="İCMAL2 (2)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HAZİRAN 2010"/>
      <sheetName val="LOKAL"/>
      <sheetName val="Oranlar"/>
      <sheetName val="Teklif Formatı"/>
      <sheetName val="Toplamlar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Mer.Ger."/>
      <sheetName val="TOPL.Mer.Ger."/>
      <sheetName val="Prisma"/>
      <sheetName val="TOPL.Prisma"/>
    </sheetNames>
    <sheetDataSet>
      <sheetData sheetId="0" refreshError="1"/>
      <sheetData sheetId="1">
        <row r="3">
          <cell r="A3" t="str">
            <v>1 mm KABLO</v>
          </cell>
        </row>
        <row r="4">
          <cell r="A4" t="str">
            <v>1,5 mm KABLO</v>
          </cell>
        </row>
        <row r="5">
          <cell r="A5" t="str">
            <v>2,5 mm KABLO</v>
          </cell>
        </row>
        <row r="6">
          <cell r="A6" t="str">
            <v>4 mm KABLO</v>
          </cell>
        </row>
        <row r="7">
          <cell r="A7" t="str">
            <v>6 mm KABLO</v>
          </cell>
        </row>
        <row r="8">
          <cell r="A8" t="str">
            <v>10 mm KABLO</v>
          </cell>
        </row>
        <row r="9">
          <cell r="A9" t="str">
            <v>16 mm KABLO</v>
          </cell>
        </row>
        <row r="10">
          <cell r="A10" t="str">
            <v>25 mm KABLO</v>
          </cell>
        </row>
        <row r="11">
          <cell r="A11" t="str">
            <v>35 mm KABLO</v>
          </cell>
        </row>
        <row r="12">
          <cell r="A12" t="str">
            <v>50 mm  KABLO</v>
          </cell>
        </row>
        <row r="13">
          <cell r="A13" t="str">
            <v>95 mm KABLO</v>
          </cell>
        </row>
        <row r="14">
          <cell r="A14" t="str">
            <v>10 mm PAPUÇ</v>
          </cell>
        </row>
        <row r="15">
          <cell r="A15" t="str">
            <v>16 mm PAPUÇ</v>
          </cell>
        </row>
        <row r="16">
          <cell r="A16" t="str">
            <v>25 mm PAPUÇ</v>
          </cell>
        </row>
        <row r="17">
          <cell r="A17" t="str">
            <v>35 mm PAPUÇ</v>
          </cell>
        </row>
        <row r="18">
          <cell r="A18" t="str">
            <v>50 mm PAPUÇ</v>
          </cell>
        </row>
        <row r="19">
          <cell r="A19" t="str">
            <v>95 mm PAPUÇ</v>
          </cell>
        </row>
        <row r="20">
          <cell r="A20" t="str">
            <v>1,5 mm KLEMENS</v>
          </cell>
        </row>
        <row r="21">
          <cell r="A21" t="str">
            <v>2,5 mm KLEMENS</v>
          </cell>
        </row>
        <row r="22">
          <cell r="A22" t="str">
            <v>4 mm KLEMENS</v>
          </cell>
        </row>
        <row r="23">
          <cell r="A23" t="str">
            <v>6 mm KLEMENS</v>
          </cell>
        </row>
        <row r="24">
          <cell r="A24" t="str">
            <v>10 mm KLEMENS</v>
          </cell>
        </row>
        <row r="25">
          <cell r="A25" t="str">
            <v>16 mm KLEMENS</v>
          </cell>
        </row>
        <row r="26">
          <cell r="A26" t="str">
            <v>25 mm KLEMENS</v>
          </cell>
        </row>
        <row r="27">
          <cell r="A27" t="str">
            <v>35 mm KLEMENS</v>
          </cell>
        </row>
        <row r="28">
          <cell r="A28" t="str">
            <v>50 mm  KLEMENS</v>
          </cell>
        </row>
        <row r="29">
          <cell r="A29" t="str">
            <v>00 NH KAPAKLI YÜK KESİCİ</v>
          </cell>
        </row>
        <row r="30">
          <cell r="A30" t="str">
            <v>AKTİF SAYAÇ</v>
          </cell>
        </row>
        <row r="31">
          <cell r="A31" t="str">
            <v>X-5 SAYAÇ</v>
          </cell>
        </row>
        <row r="32">
          <cell r="A32" t="str">
            <v>50/5  AKIM TRAFOSU</v>
          </cell>
        </row>
        <row r="33">
          <cell r="A33" t="str">
            <v>75/5  AKIM TRAFOSU</v>
          </cell>
        </row>
        <row r="34">
          <cell r="A34" t="str">
            <v>100/5  AKIM TRAFOSU</v>
          </cell>
        </row>
        <row r="35">
          <cell r="A35" t="str">
            <v>150/5  AKIM TRAFOSU</v>
          </cell>
        </row>
        <row r="36">
          <cell r="A36" t="str">
            <v>200/5  AKIM TRAFOSU</v>
          </cell>
        </row>
        <row r="37">
          <cell r="A37" t="str">
            <v>250/5  AKIM TRAFOSU</v>
          </cell>
        </row>
        <row r="38">
          <cell r="A38" t="str">
            <v>400/5  AKIM TRAFOSU</v>
          </cell>
        </row>
        <row r="39">
          <cell r="A39" t="str">
            <v>630/5  AKIM TRAFOSU</v>
          </cell>
        </row>
        <row r="40">
          <cell r="A40" t="str">
            <v>800/5  AKIM TRAFOSU</v>
          </cell>
        </row>
        <row r="41">
          <cell r="A41" t="str">
            <v>1000/5  AKIM TRAFOSU</v>
          </cell>
        </row>
        <row r="42">
          <cell r="A42" t="str">
            <v>1250/5  AKIM TRAFOSU</v>
          </cell>
        </row>
        <row r="43">
          <cell r="A43" t="str">
            <v>1600/5  AKIM TRAFOSU</v>
          </cell>
        </row>
        <row r="44">
          <cell r="A44" t="str">
            <v>2000/5  AKIM TRAFOSU</v>
          </cell>
        </row>
        <row r="45">
          <cell r="A45" t="str">
            <v>2500/5  AKIM TRAFOSU</v>
          </cell>
        </row>
        <row r="46">
          <cell r="A46" t="str">
            <v>3200/5  AKIM TRAFOSU</v>
          </cell>
        </row>
        <row r="47">
          <cell r="A47" t="str">
            <v>4000/5  AKIM TRAFOSU</v>
          </cell>
        </row>
        <row r="48">
          <cell r="A48" t="str">
            <v>5000/5  AKIM TRAFOSU</v>
          </cell>
        </row>
        <row r="49">
          <cell r="A49" t="str">
            <v>ANOLOG AMPERMETRE</v>
          </cell>
        </row>
        <row r="50">
          <cell r="A50" t="str">
            <v>ANOLOG VOLTMETRE</v>
          </cell>
        </row>
        <row r="51">
          <cell r="A51" t="str">
            <v>LOKAL PANO</v>
          </cell>
        </row>
        <row r="52">
          <cell r="A52" t="str">
            <v>PALET</v>
          </cell>
        </row>
        <row r="53">
          <cell r="A53" t="str">
            <v>PAKETLEME</v>
          </cell>
        </row>
        <row r="54">
          <cell r="A54" t="str">
            <v>NAKLİYE</v>
          </cell>
        </row>
        <row r="55">
          <cell r="A55" t="str">
            <v>PANO PRİZİ</v>
          </cell>
        </row>
        <row r="56">
          <cell r="A56" t="str">
            <v>PANO AYDINLATMA</v>
          </cell>
        </row>
        <row r="57">
          <cell r="A57" t="str">
            <v>FORMLAMA İÇİN LEGSAN</v>
          </cell>
        </row>
        <row r="58">
          <cell r="A58" t="str">
            <v>PANO ETİKETİ</v>
          </cell>
        </row>
        <row r="59">
          <cell r="A59" t="str">
            <v>PROJE</v>
          </cell>
        </row>
        <row r="60">
          <cell r="A60" t="str">
            <v>DEVREYE ALMA</v>
          </cell>
        </row>
        <row r="61">
          <cell r="A61" t="str">
            <v>YAZILIM</v>
          </cell>
        </row>
        <row r="62">
          <cell r="A62" t="str">
            <v>RG12CS</v>
          </cell>
        </row>
        <row r="63">
          <cell r="A63" t="str">
            <v>RG12C</v>
          </cell>
        </row>
        <row r="64">
          <cell r="A64" t="str">
            <v>MPR60S</v>
          </cell>
        </row>
        <row r="65">
          <cell r="A65" t="str">
            <v>TRİSTÖR</v>
          </cell>
        </row>
        <row r="66">
          <cell r="A66" t="str">
            <v>RGKR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D YOLU DUVAR 8 MT"/>
      <sheetName val="İCMAL2 (2)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Kapak"/>
      <sheetName val="Rapor Kapsamı"/>
      <sheetName val="PM_Raporu"/>
      <sheetName val="Proje Hakkında Bilgiler"/>
      <sheetName val="Proje Prog Deg Özeti"/>
      <sheetName val="FaaliyetDeg"/>
      <sheetName val="Finansal tamamlanma Eğrisi"/>
      <sheetName val="Fiziksel tamamlanma Eğrisi"/>
      <sheetName val="Butce Degerlendirme Ozeti"/>
      <sheetName val="Dahili İstihkak Raporu"/>
      <sheetName val="Ambar"/>
      <sheetName val="Nakit Akım Tablosu"/>
      <sheetName val="Bekleyen Alacaklar Tablosu"/>
      <sheetName val="Bekleyen Borclar"/>
      <sheetName val="Personel Durum Ozeti"/>
      <sheetName val="Personel Maliyet Özeti USD"/>
      <sheetName val="Degisiklik"/>
      <sheetName val="emniyet"/>
      <sheetName val="OPR01_proje_monthly"/>
      <sheetName val="TABLO-3"/>
      <sheetName val="HUD YOLU DUVAR 8 MT"/>
      <sheetName val="List"/>
      <sheetName val="BFK2003"/>
      <sheetName val="İLK YAP."/>
      <sheetName val="Ambar Çıkışları"/>
      <sheetName val="ESCON"/>
      <sheetName val="YBF - ATAKON - POLİMEKS"/>
      <sheetName val="YBF ÖZET miktarlı"/>
      <sheetName val="YBF151117 - YBFAY KARŞILAŞTIRMA"/>
      <sheetName val="Yardımcı Malz. Analizi"/>
      <sheetName val="YBF-001"/>
      <sheetName val="YBF-002"/>
      <sheetName val="YBF-003"/>
      <sheetName val="YBF-004"/>
      <sheetName val="YBF-005"/>
      <sheetName val="YBF-006"/>
      <sheetName val="YBF-007"/>
      <sheetName val="YBF-008"/>
      <sheetName val="YBF-009"/>
      <sheetName val="YBF-010"/>
      <sheetName val="YBF-011"/>
      <sheetName val="YBF-012"/>
      <sheetName val="YBF-013"/>
      <sheetName val="YBF-014"/>
      <sheetName val="YBF-015"/>
      <sheetName val="YBF-016"/>
      <sheetName val="YBF-017"/>
      <sheetName val="YBF-018"/>
      <sheetName val="YBF-019"/>
      <sheetName val="YBF-020"/>
      <sheetName val="YBF-021"/>
      <sheetName val="YBF-022"/>
      <sheetName val="YBF-023"/>
      <sheetName val="YBF-024"/>
      <sheetName val="YBF-025"/>
      <sheetName val="YBF-026"/>
      <sheetName val="YBF-027"/>
      <sheetName val="YBF-028"/>
      <sheetName val="YBF-029"/>
      <sheetName val="YBF-030"/>
      <sheetName val="YBF-031"/>
      <sheetName val="YBF-032"/>
      <sheetName val="YBF-033"/>
      <sheetName val="YBF-034"/>
      <sheetName val="YBF-035"/>
      <sheetName val="YBF-036"/>
      <sheetName val="YBF-037"/>
      <sheetName val="YBF-038"/>
      <sheetName val="YBF-039"/>
      <sheetName val="YBF-040"/>
      <sheetName val="YBF-041"/>
      <sheetName val="YBF-042"/>
      <sheetName val="YBF-043"/>
      <sheetName val="YBF-044"/>
      <sheetName val="YBF-045"/>
      <sheetName val="YBF-046"/>
      <sheetName val="YBF-047"/>
      <sheetName val="YBF-048"/>
      <sheetName val="YBF-049"/>
      <sheetName val="YBF-050"/>
      <sheetName val="YBF-051 - A"/>
      <sheetName val="YBF-052 - A"/>
      <sheetName val="YBF-053 - A"/>
      <sheetName val="YBF-054 - A"/>
      <sheetName val="YBF-051"/>
      <sheetName val="YBF-052"/>
      <sheetName val="YBF-053"/>
      <sheetName val="YBF-054"/>
      <sheetName val="YBF-055"/>
      <sheetName val="YBF-056"/>
      <sheetName val="YBF-057"/>
      <sheetName val="YBF-058"/>
      <sheetName val="YBF-059"/>
      <sheetName val="YBF-060"/>
      <sheetName val="YBF-061"/>
      <sheetName val="YBF-062"/>
      <sheetName val="YBF-063"/>
      <sheetName val="YBF-064"/>
      <sheetName val="YBF-065"/>
      <sheetName val="YBF-066"/>
      <sheetName val="YBF-067"/>
      <sheetName val="YBF-068"/>
      <sheetName val="YBF-069"/>
      <sheetName val="YBF-070"/>
      <sheetName val="YBF-071"/>
      <sheetName val="YBF-072"/>
      <sheetName val="YBF-073"/>
      <sheetName val="YBF-074"/>
      <sheetName val="YBF-075"/>
      <sheetName val="YBF-076"/>
      <sheetName val="YBF-077"/>
      <sheetName val="YBF-078"/>
      <sheetName val="YBF-079"/>
      <sheetName val="YBF-080"/>
      <sheetName val="YBF-081"/>
      <sheetName val="YBF-082"/>
      <sheetName val="YBF-083"/>
      <sheetName val="YBF-084"/>
      <sheetName val="YBF-085"/>
      <sheetName val="YBF-086"/>
      <sheetName val="YBF-087"/>
      <sheetName val="YBF-088"/>
      <sheetName val="YBF-089"/>
      <sheetName val="YBF-090"/>
      <sheetName val="YBF-091"/>
      <sheetName val="YBF-092"/>
      <sheetName val="YBF-093"/>
      <sheetName val="YBF-094"/>
      <sheetName val="YBF-095"/>
      <sheetName val="YBF-096"/>
      <sheetName val="YBF-097"/>
      <sheetName val="YBF-092 - A"/>
      <sheetName val="YBF-093 - A"/>
      <sheetName val="YBF-094 - A"/>
      <sheetName val="YBF-095 -A "/>
      <sheetName val="YBF-096 - A"/>
      <sheetName val="YBF-097 - A"/>
      <sheetName val="YBF-098 - A"/>
      <sheetName val="YBF-098"/>
      <sheetName val="YBF-099"/>
      <sheetName val="YBF-100"/>
      <sheetName val="YBF-101"/>
      <sheetName val="YBF-102"/>
      <sheetName val="YBF-103"/>
      <sheetName val="YBF-104"/>
      <sheetName val="YBF-105"/>
      <sheetName val="YBF-106"/>
      <sheetName val="YBF-107"/>
      <sheetName val="YBF-108"/>
      <sheetName val="YBF-109"/>
      <sheetName val="YBF-110"/>
      <sheetName val="YBF-111"/>
      <sheetName val="YBF-112"/>
      <sheetName val="YBF-113"/>
      <sheetName val="YBF-114"/>
      <sheetName val="YBF-115"/>
      <sheetName val="YBF-116"/>
      <sheetName val="YBF-117"/>
      <sheetName val="YBF-118"/>
      <sheetName val="YBF-119"/>
      <sheetName val="YBF-120"/>
      <sheetName val="YBF-121"/>
      <sheetName val="YBF-122"/>
      <sheetName val="YBF-123"/>
      <sheetName val="YBF-124"/>
      <sheetName val="YBF-125"/>
      <sheetName val="YBF-126"/>
      <sheetName val="YBF-127"/>
      <sheetName val="YBF-128"/>
      <sheetName val="YBF-129"/>
      <sheetName val="YBF-130"/>
      <sheetName val="YBF-131"/>
      <sheetName val="YBF-132"/>
      <sheetName val="YBF-133"/>
      <sheetName val="YBF-134"/>
      <sheetName val="YBF-135"/>
      <sheetName val="YBF-136"/>
      <sheetName val="YBF-137"/>
      <sheetName val="YBF-138"/>
      <sheetName val="YBF-139"/>
      <sheetName val="YBF-140"/>
      <sheetName val="YBF-141"/>
      <sheetName val="YBF-142"/>
      <sheetName val="YBF-143"/>
      <sheetName val="YBF-144"/>
      <sheetName val="YBF-145"/>
      <sheetName val="YBF-146"/>
      <sheetName val="YBF-147"/>
      <sheetName val="YBF-148"/>
      <sheetName val="YBF-149"/>
      <sheetName val="YBF-150"/>
      <sheetName val="YBF-151"/>
      <sheetName val="YBF-152"/>
      <sheetName val="YBF-153"/>
      <sheetName val="YBF-154"/>
      <sheetName val="YBF-155"/>
      <sheetName val="YBF-156"/>
      <sheetName val="YBF-157"/>
      <sheetName val="YBF-157 -2"/>
      <sheetName val="YBF-158"/>
      <sheetName val="YBF-159"/>
      <sheetName val="YBF-160"/>
      <sheetName val="YBF-161"/>
      <sheetName val="YBF-162"/>
      <sheetName val="YBF-163"/>
      <sheetName val="YBF-164"/>
      <sheetName val="YBF-165"/>
      <sheetName val="YBF-166"/>
      <sheetName val="YBF-167"/>
      <sheetName val="YBF-168"/>
      <sheetName val="YBF-169"/>
      <sheetName val="YBF-170"/>
      <sheetName val="YBF-171"/>
      <sheetName val="işçilik"/>
      <sheetName val="YBF-11-"/>
      <sheetName val="YBF-13-"/>
      <sheetName val="YBF-14-"/>
      <sheetName val="YBF-15- "/>
      <sheetName val="YBF-16- "/>
      <sheetName val="YBF-17- "/>
      <sheetName val="YBF-18-"/>
      <sheetName val="YBF-19- "/>
      <sheetName val="YBF-22-"/>
      <sheetName val="YBF-23-"/>
      <sheetName val="YBF-27-"/>
      <sheetName val="YBF-29- "/>
      <sheetName val="YBF-32- "/>
      <sheetName val="YBF-34-"/>
      <sheetName val="YBF-36- "/>
      <sheetName val="YBF-56- "/>
      <sheetName val="YBF-57- "/>
      <sheetName val="YBF-58-  "/>
      <sheetName val="YBF-60-"/>
      <sheetName val="YBF-56"/>
      <sheetName val="YBF-57"/>
      <sheetName val="YBF-58"/>
      <sheetName val="YBF-59"/>
      <sheetName val="YBF-60"/>
      <sheetName val="YBF-29"/>
      <sheetName val="YBF-30"/>
      <sheetName val="YBF-31"/>
      <sheetName val="YBF-32"/>
      <sheetName val="YBF-33"/>
      <sheetName val="YBF-34"/>
      <sheetName val="YBF-35"/>
      <sheetName val="YBF-36"/>
      <sheetName val="YBF-26"/>
      <sheetName val="YBF-52- "/>
      <sheetName val="YBF-53-  "/>
      <sheetName val="YBF-54-  "/>
      <sheetName val="YBF-55- "/>
      <sheetName val="YBF-62"/>
      <sheetName val="YBF-58--"/>
      <sheetName val="YBF-59--"/>
      <sheetName val="YBF-55--"/>
      <sheetName val="YBF-54--"/>
      <sheetName val="YBF-35-"/>
      <sheetName val="YBF--006"/>
      <sheetName val="YBF--007"/>
      <sheetName val="산근"/>
      <sheetName val="Sheet1"/>
      <sheetName val="eryamankeşif"/>
      <sheetName val="BQMPALOC"/>
      <sheetName val="Rapor_Kapsamı"/>
      <sheetName val="Proje_Hakkında_Bilgiler"/>
      <sheetName val="Proje_Prog_Deg_Özeti"/>
      <sheetName val="Finansal_tamamlanma_Eğrisi"/>
      <sheetName val="Fiziksel_tamamlanma_Eğrisi"/>
      <sheetName val="Butce_Degerlendirme_Ozeti"/>
      <sheetName val="Dahili_İstihkak_Raporu"/>
      <sheetName val="Nakit_Akım_Tablosu"/>
      <sheetName val="Bekleyen_Alacaklar_Tablosu"/>
      <sheetName val="Bekleyen_Borclar"/>
      <sheetName val="Personel_Durum_Ozeti"/>
      <sheetName val="Personel_Maliyet_Özeti_USD"/>
      <sheetName val="İLK_YAP_"/>
      <sheetName val="INSAAT"/>
      <sheetName val="Cash2"/>
      <sheetName val="Z"/>
      <sheetName val="pencere merkezi ys ab"/>
      <sheetName val="kule pencere merk"/>
      <sheetName val="Link"/>
      <sheetName val="ATAŞMAN 8.040"/>
      <sheetName val="Keşif"/>
      <sheetName val="SD-005 Ataşman 10-027 (TİP8)"/>
      <sheetName val="SD-005 Ataşman 8-040 (TİP1)"/>
      <sheetName val="SD-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  <sheetName val="icmal"/>
      <sheetName val="KUR"/>
      <sheetName val="karşılaştırma"/>
      <sheetName val="döküm"/>
      <sheetName val="BOQ"/>
      <sheetName val="kanal"/>
      <sheetName val="Sayfa2"/>
      <sheetName val="POMPA"/>
      <sheetName val="Sayfa3"/>
    </sheetNames>
    <sheetDataSet>
      <sheetData sheetId="0"/>
      <sheetData sheetId="1"/>
      <sheetData sheetId="2">
        <row r="2">
          <cell r="B2">
            <v>1.3089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PAK"/>
      <sheetName val="İNŞAAT KEŞİF"/>
      <sheetName val="ELEKTRİK KEŞİF"/>
      <sheetName val="MEKANİK KEŞİF"/>
      <sheetName val="ÖZET"/>
      <sheetName val="BETON&amp;KALIP"/>
      <sheetName val="DEMİR"/>
      <sheetName val="KAZI&amp;DOLGU"/>
      <sheetName val="YALITIM"/>
      <sheetName val="SERAMİK KAPLAMA&amp;SIVA"/>
      <sheetName val="DUVAR"/>
      <sheetName val="BOYA"/>
      <sheetName val="KAPI&amp;PENCERELER"/>
      <sheetName val="ÇATI"/>
      <sheetName val="TAVAN"/>
      <sheetName val="SUNDURMA"/>
      <sheetName val="DİĞER"/>
      <sheetName val="Sayfa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D YOLU DUVAR 8 MT"/>
      <sheetName val="İCMAL2 (2)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R"/>
      <sheetName val="İCMAL"/>
      <sheetName val="BOYLER"/>
      <sheetName val="QSOĞ"/>
      <sheetName val="YÜKLER"/>
      <sheetName val="ISIKAYBI"/>
      <sheetName val="karşılaştırma"/>
      <sheetName val="BOQ"/>
    </sheetNames>
    <sheetDataSet>
      <sheetData sheetId="0">
        <row r="1">
          <cell r="B1">
            <v>0.76038519225851187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  <sheetName val="ANALİZ"/>
      <sheetName val="icmal"/>
      <sheetName val="kur"/>
      <sheetName val="DÖKÜM"/>
      <sheetName val="karşılaş"/>
      <sheetName val="boq"/>
      <sheetName val="birimfiyat"/>
      <sheetName val="BİRİMFİYATREV"/>
      <sheetName val="Sayfa3"/>
    </sheetNames>
    <sheetDataSet>
      <sheetData sheetId="0"/>
      <sheetData sheetId="1"/>
      <sheetData sheetId="2"/>
      <sheetData sheetId="3">
        <row r="2">
          <cell r="C2">
            <v>1666800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tsayi"/>
      <sheetName val="Analiz-dec"/>
      <sheetName val="BQ"/>
      <sheetName val="Pnolar"/>
      <sheetName val="OG"/>
    </sheetNames>
    <sheetDataSet>
      <sheetData sheetId="0" refreshError="1"/>
      <sheetData sheetId="1" refreshError="1">
        <row r="98">
          <cell r="B98">
            <v>0.7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"/>
      <sheetName val="Ticaret Merkezi+otopark+utility"/>
      <sheetName val="Konutlar"/>
      <sheetName val="Panolar Ticaret Mer."/>
      <sheetName val="Panolar Konut"/>
      <sheetName val="Yangın-O&amp;TM"/>
      <sheetName val="Kablolar-O&amp;TM"/>
      <sheetName val="GGT"/>
      <sheetName val="Sorumluluk Listesi"/>
      <sheetName val="İdari Şartlar"/>
      <sheetName val="Yangın-Konut"/>
      <sheetName val="Kablolar-Konut"/>
      <sheetName val="Konutlar-Önce"/>
      <sheetName val="Ticaret Merkezi+otopark-önce"/>
    </sheetNames>
    <sheetDataSet>
      <sheetData sheetId="0" refreshError="1">
        <row r="66">
          <cell r="F66">
            <v>22.155796378703521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6" sqref="F6"/>
    </sheetView>
  </sheetViews>
  <sheetFormatPr defaultRowHeight="15.6"/>
  <cols>
    <col min="3" max="3" width="8.59765625" customWidth="1"/>
    <col min="4" max="4" width="14.3984375" customWidth="1"/>
    <col min="5" max="5" width="13.59765625" customWidth="1"/>
    <col min="6" max="6" width="18.09765625" customWidth="1"/>
  </cols>
  <sheetData>
    <row r="1" spans="1:6">
      <c r="A1" s="95" t="s">
        <v>224</v>
      </c>
      <c r="B1" s="95"/>
      <c r="C1" s="95"/>
      <c r="D1" s="95"/>
      <c r="E1" s="95"/>
      <c r="F1" s="95"/>
    </row>
    <row r="2" spans="1:6">
      <c r="A2" s="15"/>
      <c r="B2" s="15"/>
      <c r="C2" s="15"/>
      <c r="D2" s="15"/>
      <c r="E2" s="15"/>
      <c r="F2" s="15"/>
    </row>
    <row r="3" spans="1:6">
      <c r="A3" s="15"/>
      <c r="B3" s="15"/>
      <c r="C3" s="15"/>
      <c r="D3" s="15"/>
      <c r="E3" s="15"/>
      <c r="F3" s="15"/>
    </row>
    <row r="4" spans="1:6">
      <c r="A4" s="15" t="s">
        <v>199</v>
      </c>
      <c r="B4" s="16" t="s">
        <v>206</v>
      </c>
      <c r="C4" s="15" t="s">
        <v>200</v>
      </c>
      <c r="D4" s="15"/>
      <c r="E4" s="15"/>
      <c r="F4" s="15"/>
    </row>
    <row r="5" spans="1:6">
      <c r="A5" s="98" t="s">
        <v>201</v>
      </c>
      <c r="B5" s="98"/>
      <c r="C5" s="98"/>
      <c r="D5" s="98"/>
      <c r="E5" s="98"/>
      <c r="F5" s="17" t="s">
        <v>202</v>
      </c>
    </row>
    <row r="6" spans="1:6">
      <c r="A6" s="96" t="s">
        <v>19</v>
      </c>
      <c r="B6" s="96"/>
      <c r="C6" s="96"/>
      <c r="D6" s="96"/>
      <c r="E6" s="96"/>
      <c r="F6" s="92">
        <f>İNŞAAT!H11</f>
        <v>0.44647213560813859</v>
      </c>
    </row>
    <row r="7" spans="1:6">
      <c r="A7" s="96" t="s">
        <v>15</v>
      </c>
      <c r="B7" s="96"/>
      <c r="C7" s="96"/>
      <c r="D7" s="96"/>
      <c r="E7" s="96"/>
      <c r="F7" s="92">
        <f>İNŞAAT!H25</f>
        <v>5.0219593263643105</v>
      </c>
    </row>
    <row r="8" spans="1:6">
      <c r="A8" s="96" t="s">
        <v>95</v>
      </c>
      <c r="B8" s="96"/>
      <c r="C8" s="96"/>
      <c r="D8" s="96"/>
      <c r="E8" s="96"/>
      <c r="F8" s="92">
        <f>İNŞAAT!H33</f>
        <v>9.7690595306206909</v>
      </c>
    </row>
    <row r="9" spans="1:6">
      <c r="A9" s="96" t="s">
        <v>12</v>
      </c>
      <c r="B9" s="96"/>
      <c r="C9" s="96"/>
      <c r="D9" s="96"/>
      <c r="E9" s="96"/>
      <c r="F9" s="92">
        <f>İNŞAAT!H59</f>
        <v>9.3903273340821407</v>
      </c>
    </row>
    <row r="10" spans="1:6">
      <c r="A10" s="96" t="s">
        <v>86</v>
      </c>
      <c r="B10" s="96"/>
      <c r="C10" s="96"/>
      <c r="D10" s="96"/>
      <c r="E10" s="96"/>
      <c r="F10" s="92">
        <f>İNŞAAT!H83</f>
        <v>57.051031717346234</v>
      </c>
    </row>
    <row r="11" spans="1:6">
      <c r="A11" s="96" t="s">
        <v>11</v>
      </c>
      <c r="B11" s="96"/>
      <c r="C11" s="96"/>
      <c r="D11" s="96"/>
      <c r="E11" s="96"/>
      <c r="F11" s="92">
        <f>İNŞAAT!H93</f>
        <v>1.7411995831740774</v>
      </c>
    </row>
    <row r="12" spans="1:6">
      <c r="A12" s="96" t="s">
        <v>10</v>
      </c>
      <c r="B12" s="96"/>
      <c r="C12" s="96"/>
      <c r="D12" s="96"/>
      <c r="E12" s="96"/>
      <c r="F12" s="92">
        <f>İNŞAAT!H102</f>
        <v>6.3370621652831733</v>
      </c>
    </row>
    <row r="13" spans="1:6">
      <c r="A13" s="96" t="s">
        <v>0</v>
      </c>
      <c r="B13" s="96"/>
      <c r="C13" s="96"/>
      <c r="D13" s="96"/>
      <c r="E13" s="96"/>
      <c r="F13" s="92">
        <f>İNŞAAT!H110</f>
        <v>0.15146022788613109</v>
      </c>
    </row>
    <row r="14" spans="1:6">
      <c r="A14" s="96" t="s">
        <v>32</v>
      </c>
      <c r="B14" s="96"/>
      <c r="C14" s="96"/>
      <c r="D14" s="96"/>
      <c r="E14" s="96"/>
      <c r="F14" s="92">
        <f>ELEKTRİK!H38</f>
        <v>8.3295580726173259</v>
      </c>
    </row>
    <row r="15" spans="1:6">
      <c r="A15" s="96" t="s">
        <v>44</v>
      </c>
      <c r="B15" s="96"/>
      <c r="C15" s="96"/>
      <c r="D15" s="96"/>
      <c r="E15" s="96"/>
      <c r="F15" s="92">
        <f>MEKANİK!H24</f>
        <v>1.7618699187576619</v>
      </c>
    </row>
    <row r="16" spans="1:6">
      <c r="A16" s="97" t="s">
        <v>203</v>
      </c>
      <c r="B16" s="97"/>
      <c r="C16" s="97"/>
      <c r="D16" s="97"/>
      <c r="E16" s="97"/>
      <c r="F16" s="93">
        <f>SUM(F6:F15)</f>
        <v>100.0000000117399</v>
      </c>
    </row>
    <row r="17" spans="1:6">
      <c r="F17" s="14"/>
    </row>
    <row r="18" spans="1:6">
      <c r="F18" s="14"/>
    </row>
    <row r="19" spans="1:6">
      <c r="A19" s="18" t="s">
        <v>204</v>
      </c>
      <c r="F19" s="14"/>
    </row>
    <row r="20" spans="1:6">
      <c r="F20" s="14"/>
    </row>
    <row r="21" spans="1:6">
      <c r="A21" s="19"/>
    </row>
    <row r="23" spans="1:6">
      <c r="A23" s="94" t="s">
        <v>205</v>
      </c>
      <c r="B23" s="94"/>
      <c r="C23" s="94"/>
      <c r="D23" s="94"/>
      <c r="E23" s="94"/>
      <c r="F23" s="94"/>
    </row>
  </sheetData>
  <mergeCells count="14">
    <mergeCell ref="A23:F23"/>
    <mergeCell ref="A1:F1"/>
    <mergeCell ref="A11:E11"/>
    <mergeCell ref="A12:E12"/>
    <mergeCell ref="A13:E13"/>
    <mergeCell ref="A14:E14"/>
    <mergeCell ref="A15:E15"/>
    <mergeCell ref="A16:E16"/>
    <mergeCell ref="A5:E5"/>
    <mergeCell ref="A6:E6"/>
    <mergeCell ref="A7:E7"/>
    <mergeCell ref="A8:E8"/>
    <mergeCell ref="A9:E9"/>
    <mergeCell ref="A10:E10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tabSelected="1" topLeftCell="A52" zoomScale="120" zoomScaleNormal="120" workbookViewId="0">
      <selection activeCell="G14" sqref="G14"/>
    </sheetView>
  </sheetViews>
  <sheetFormatPr defaultRowHeight="15.6"/>
  <cols>
    <col min="1" max="1" width="4.69921875" customWidth="1"/>
    <col min="2" max="2" width="8.09765625" customWidth="1"/>
    <col min="3" max="3" width="40.5" customWidth="1"/>
    <col min="4" max="4" width="6.8984375" bestFit="1" customWidth="1"/>
    <col min="5" max="5" width="4.8984375" bestFit="1" customWidth="1"/>
    <col min="6" max="7" width="8.796875" customWidth="1"/>
    <col min="8" max="8" width="11.59765625" bestFit="1" customWidth="1"/>
    <col min="10" max="11" width="8.796875" customWidth="1"/>
    <col min="12" max="12" width="9" customWidth="1"/>
    <col min="13" max="13" width="13.19921875" style="14" customWidth="1"/>
    <col min="14" max="14" width="13" customWidth="1"/>
    <col min="15" max="16" width="9" customWidth="1"/>
  </cols>
  <sheetData>
    <row r="1" spans="1:14">
      <c r="A1" s="101" t="s">
        <v>222</v>
      </c>
      <c r="B1" s="101"/>
      <c r="C1" s="101"/>
      <c r="D1" s="101"/>
      <c r="E1" s="101"/>
      <c r="F1" s="101"/>
      <c r="G1" s="101"/>
      <c r="H1" s="101"/>
    </row>
    <row r="2" spans="1:14">
      <c r="A2" s="101" t="s">
        <v>223</v>
      </c>
      <c r="B2" s="101"/>
      <c r="C2" s="101"/>
      <c r="D2" s="101"/>
      <c r="E2" s="101"/>
      <c r="F2" s="101"/>
      <c r="G2" s="101"/>
      <c r="H2" s="101"/>
    </row>
    <row r="3" spans="1:14">
      <c r="B3" s="20"/>
      <c r="C3" s="20"/>
      <c r="D3" s="20"/>
      <c r="E3" s="20"/>
      <c r="F3" s="20"/>
      <c r="G3" s="20"/>
      <c r="H3" s="20"/>
    </row>
    <row r="4" spans="1:14">
      <c r="B4" s="15" t="s">
        <v>216</v>
      </c>
      <c r="C4" s="15" t="s">
        <v>200</v>
      </c>
      <c r="E4" s="15"/>
      <c r="F4" s="15"/>
      <c r="G4" s="20"/>
      <c r="H4" s="20"/>
    </row>
    <row r="5" spans="1:14">
      <c r="A5" s="100" t="s">
        <v>19</v>
      </c>
      <c r="B5" s="100"/>
      <c r="C5" s="100"/>
      <c r="D5" s="100"/>
      <c r="E5" s="100"/>
      <c r="F5" s="100"/>
      <c r="G5" s="100"/>
      <c r="H5" s="100"/>
    </row>
    <row r="6" spans="1:14" ht="52.8">
      <c r="A6" s="31" t="s">
        <v>175</v>
      </c>
      <c r="B6" s="1" t="s">
        <v>176</v>
      </c>
      <c r="C6" s="1" t="s">
        <v>8</v>
      </c>
      <c r="D6" s="7" t="s">
        <v>7</v>
      </c>
      <c r="E6" s="11" t="s">
        <v>6</v>
      </c>
      <c r="F6" s="9" t="s">
        <v>5</v>
      </c>
      <c r="G6" s="9" t="s">
        <v>4</v>
      </c>
      <c r="H6" s="9" t="s">
        <v>3</v>
      </c>
    </row>
    <row r="7" spans="1:14" ht="26.4">
      <c r="A7" s="32"/>
      <c r="B7" s="12"/>
      <c r="C7" s="10" t="s">
        <v>173</v>
      </c>
      <c r="D7" s="13"/>
      <c r="E7" s="11"/>
      <c r="F7" s="9"/>
      <c r="G7" s="9"/>
      <c r="H7" s="9"/>
    </row>
    <row r="8" spans="1:14">
      <c r="A8" s="32">
        <v>1</v>
      </c>
      <c r="B8" s="21" t="s">
        <v>196</v>
      </c>
      <c r="C8" s="33" t="s">
        <v>26</v>
      </c>
      <c r="D8" s="34"/>
      <c r="E8" s="35" t="s">
        <v>16</v>
      </c>
      <c r="F8" s="25"/>
      <c r="G8" s="25">
        <f>D8*F8</f>
        <v>0</v>
      </c>
      <c r="H8" s="76">
        <v>4.9245421014989368E-2</v>
      </c>
      <c r="N8" s="14"/>
    </row>
    <row r="9" spans="1:14">
      <c r="A9" s="32">
        <v>2</v>
      </c>
      <c r="B9" s="21" t="s">
        <v>197</v>
      </c>
      <c r="C9" s="33" t="s">
        <v>31</v>
      </c>
      <c r="D9" s="34"/>
      <c r="E9" s="35" t="s">
        <v>16</v>
      </c>
      <c r="F9" s="25"/>
      <c r="G9" s="25">
        <f>D9*F9</f>
        <v>0</v>
      </c>
      <c r="H9" s="76">
        <v>9.5993869220625971E-2</v>
      </c>
      <c r="N9" s="14"/>
    </row>
    <row r="10" spans="1:14">
      <c r="A10" s="32">
        <v>3</v>
      </c>
      <c r="B10" s="21" t="s">
        <v>178</v>
      </c>
      <c r="C10" s="33" t="s">
        <v>30</v>
      </c>
      <c r="D10" s="34"/>
      <c r="E10" s="35" t="s">
        <v>16</v>
      </c>
      <c r="F10" s="25"/>
      <c r="G10" s="25">
        <f>D10*F10</f>
        <v>0</v>
      </c>
      <c r="H10" s="76">
        <v>0.30123284537252326</v>
      </c>
      <c r="N10" s="14"/>
    </row>
    <row r="11" spans="1:14">
      <c r="A11" s="87"/>
      <c r="B11" s="90"/>
      <c r="C11" s="81"/>
      <c r="D11" s="99" t="s">
        <v>221</v>
      </c>
      <c r="E11" s="99"/>
      <c r="F11" s="77"/>
      <c r="G11" s="77"/>
      <c r="H11" s="78">
        <f>SUM(H8:H10)</f>
        <v>0.44647213560813859</v>
      </c>
      <c r="N11" s="14"/>
    </row>
    <row r="12" spans="1:14">
      <c r="A12" s="101" t="s">
        <v>222</v>
      </c>
      <c r="B12" s="101"/>
      <c r="C12" s="101"/>
      <c r="D12" s="101"/>
      <c r="E12" s="101"/>
      <c r="F12" s="101"/>
      <c r="G12" s="101"/>
      <c r="H12" s="101"/>
    </row>
    <row r="13" spans="1:14">
      <c r="A13" s="101" t="s">
        <v>223</v>
      </c>
      <c r="B13" s="101"/>
      <c r="C13" s="101"/>
      <c r="D13" s="101"/>
      <c r="E13" s="101"/>
      <c r="F13" s="101"/>
      <c r="G13" s="101"/>
      <c r="H13" s="101"/>
    </row>
    <row r="14" spans="1:14">
      <c r="B14" s="20"/>
      <c r="C14" s="20"/>
      <c r="D14" s="20"/>
      <c r="E14" s="20"/>
      <c r="F14" s="20"/>
      <c r="G14" s="20"/>
      <c r="H14" s="20"/>
    </row>
    <row r="15" spans="1:14">
      <c r="B15" s="15" t="s">
        <v>216</v>
      </c>
      <c r="C15" s="15" t="s">
        <v>200</v>
      </c>
      <c r="E15" s="15"/>
      <c r="F15" s="15"/>
      <c r="G15" s="20"/>
      <c r="H15" s="20"/>
    </row>
    <row r="16" spans="1:14">
      <c r="A16" s="100" t="s">
        <v>15</v>
      </c>
      <c r="B16" s="100"/>
      <c r="C16" s="100"/>
      <c r="D16" s="100"/>
      <c r="E16" s="100"/>
      <c r="F16" s="100"/>
      <c r="G16" s="100"/>
      <c r="H16" s="100"/>
    </row>
    <row r="17" spans="1:14" ht="52.8">
      <c r="A17" s="31" t="s">
        <v>175</v>
      </c>
      <c r="B17" s="1" t="s">
        <v>176</v>
      </c>
      <c r="C17" s="1" t="s">
        <v>8</v>
      </c>
      <c r="D17" s="7" t="s">
        <v>7</v>
      </c>
      <c r="E17" s="11" t="s">
        <v>6</v>
      </c>
      <c r="F17" s="9" t="s">
        <v>5</v>
      </c>
      <c r="G17" s="9" t="s">
        <v>4</v>
      </c>
      <c r="H17" s="9" t="s">
        <v>3</v>
      </c>
    </row>
    <row r="18" spans="1:14">
      <c r="A18" s="32"/>
      <c r="B18" s="27"/>
      <c r="C18" s="43" t="s">
        <v>21</v>
      </c>
      <c r="D18" s="44"/>
      <c r="E18" s="45"/>
      <c r="F18" s="45"/>
      <c r="G18" s="45"/>
      <c r="H18" s="45"/>
    </row>
    <row r="19" spans="1:14">
      <c r="A19" s="32">
        <v>1</v>
      </c>
      <c r="B19" s="21" t="s">
        <v>174</v>
      </c>
      <c r="C19" s="36" t="s">
        <v>20</v>
      </c>
      <c r="D19" s="34"/>
      <c r="E19" s="26" t="s">
        <v>16</v>
      </c>
      <c r="F19" s="25"/>
      <c r="G19" s="25">
        <f t="shared" ref="G19:G24" si="0">D19*F19</f>
        <v>0</v>
      </c>
      <c r="H19" s="76">
        <v>0.30053587522584851</v>
      </c>
      <c r="N19" s="14"/>
    </row>
    <row r="20" spans="1:14" ht="20.399999999999999">
      <c r="A20" s="32">
        <v>2</v>
      </c>
      <c r="B20" s="40" t="s">
        <v>217</v>
      </c>
      <c r="C20" s="37" t="s">
        <v>97</v>
      </c>
      <c r="D20" s="23"/>
      <c r="E20" s="26" t="s">
        <v>16</v>
      </c>
      <c r="F20" s="25"/>
      <c r="G20" s="25">
        <f t="shared" si="0"/>
        <v>0</v>
      </c>
      <c r="H20" s="76">
        <v>1.4145417433526184</v>
      </c>
      <c r="N20" s="14"/>
    </row>
    <row r="21" spans="1:14" ht="20.399999999999999">
      <c r="A21" s="32">
        <v>3</v>
      </c>
      <c r="B21" s="38" t="s">
        <v>177</v>
      </c>
      <c r="C21" s="37" t="s">
        <v>17</v>
      </c>
      <c r="D21" s="23"/>
      <c r="E21" s="26" t="s">
        <v>14</v>
      </c>
      <c r="F21" s="25"/>
      <c r="G21" s="25">
        <f t="shared" si="0"/>
        <v>0</v>
      </c>
      <c r="H21" s="76">
        <v>1.3370742970870391</v>
      </c>
      <c r="N21" s="14"/>
    </row>
    <row r="22" spans="1:14">
      <c r="A22" s="46"/>
      <c r="B22" s="47" t="s">
        <v>176</v>
      </c>
      <c r="C22" s="43" t="s">
        <v>35</v>
      </c>
      <c r="D22" s="48"/>
      <c r="E22" s="27"/>
      <c r="F22" s="49"/>
      <c r="G22" s="49">
        <f t="shared" si="0"/>
        <v>0</v>
      </c>
      <c r="H22" s="76"/>
      <c r="N22" s="14"/>
    </row>
    <row r="23" spans="1:14" ht="20.399999999999999">
      <c r="A23" s="32">
        <v>4</v>
      </c>
      <c r="B23" s="21" t="s">
        <v>207</v>
      </c>
      <c r="C23" s="33" t="s">
        <v>171</v>
      </c>
      <c r="D23" s="39"/>
      <c r="E23" s="24" t="s">
        <v>2</v>
      </c>
      <c r="F23" s="25"/>
      <c r="G23" s="25">
        <f t="shared" si="0"/>
        <v>0</v>
      </c>
      <c r="H23" s="76">
        <v>1.3422645061842535</v>
      </c>
      <c r="N23" s="14"/>
    </row>
    <row r="24" spans="1:14" ht="23.25" customHeight="1">
      <c r="A24" s="32">
        <v>5</v>
      </c>
      <c r="B24" s="40" t="s">
        <v>179</v>
      </c>
      <c r="C24" s="33" t="s">
        <v>41</v>
      </c>
      <c r="D24" s="41"/>
      <c r="E24" s="91" t="s">
        <v>14</v>
      </c>
      <c r="F24" s="42"/>
      <c r="G24" s="42">
        <f t="shared" si="0"/>
        <v>0</v>
      </c>
      <c r="H24" s="76">
        <v>0.62754290451455086</v>
      </c>
      <c r="N24" s="14"/>
    </row>
    <row r="25" spans="1:14">
      <c r="A25" s="87"/>
      <c r="B25" s="88"/>
      <c r="C25" s="81"/>
      <c r="D25" s="99" t="s">
        <v>221</v>
      </c>
      <c r="E25" s="99"/>
      <c r="F25" s="77"/>
      <c r="G25" s="77"/>
      <c r="H25" s="78">
        <f>SUM(H19:H24)</f>
        <v>5.0219593263643105</v>
      </c>
    </row>
    <row r="26" spans="1:14">
      <c r="A26" s="101" t="s">
        <v>222</v>
      </c>
      <c r="B26" s="101"/>
      <c r="C26" s="101"/>
      <c r="D26" s="101"/>
      <c r="E26" s="101"/>
      <c r="F26" s="101"/>
      <c r="G26" s="101"/>
      <c r="H26" s="101"/>
    </row>
    <row r="27" spans="1:14">
      <c r="A27" s="101" t="s">
        <v>223</v>
      </c>
      <c r="B27" s="101"/>
      <c r="C27" s="101"/>
      <c r="D27" s="101"/>
      <c r="E27" s="101"/>
      <c r="F27" s="101"/>
      <c r="G27" s="101"/>
      <c r="H27" s="101"/>
    </row>
    <row r="28" spans="1:14">
      <c r="B28" s="20"/>
      <c r="C28" s="20"/>
      <c r="D28" s="20"/>
      <c r="E28" s="20"/>
      <c r="F28" s="20"/>
      <c r="G28" s="20"/>
      <c r="H28" s="20"/>
    </row>
    <row r="29" spans="1:14">
      <c r="B29" s="15" t="s">
        <v>216</v>
      </c>
      <c r="C29" s="15" t="s">
        <v>200</v>
      </c>
      <c r="E29" s="15"/>
      <c r="F29" s="15"/>
      <c r="G29" s="20"/>
      <c r="H29" s="20"/>
    </row>
    <row r="30" spans="1:14">
      <c r="A30" s="100" t="s">
        <v>94</v>
      </c>
      <c r="B30" s="100"/>
      <c r="C30" s="100"/>
      <c r="D30" s="100"/>
      <c r="E30" s="100"/>
      <c r="F30" s="100"/>
      <c r="G30" s="100"/>
      <c r="H30" s="100"/>
    </row>
    <row r="31" spans="1:14" ht="52.8">
      <c r="A31" s="31" t="s">
        <v>175</v>
      </c>
      <c r="B31" s="1" t="s">
        <v>176</v>
      </c>
      <c r="C31" s="1" t="s">
        <v>8</v>
      </c>
      <c r="D31" s="7" t="s">
        <v>7</v>
      </c>
      <c r="E31" s="11" t="s">
        <v>6</v>
      </c>
      <c r="F31" s="9" t="s">
        <v>5</v>
      </c>
      <c r="G31" s="9" t="s">
        <v>4</v>
      </c>
      <c r="H31" s="9" t="s">
        <v>3</v>
      </c>
    </row>
    <row r="32" spans="1:14">
      <c r="A32" s="32">
        <v>1</v>
      </c>
      <c r="B32" s="40" t="s">
        <v>191</v>
      </c>
      <c r="C32" s="50" t="s">
        <v>96</v>
      </c>
      <c r="D32" s="39"/>
      <c r="E32" s="24" t="s">
        <v>14</v>
      </c>
      <c r="F32" s="25"/>
      <c r="G32" s="25">
        <f>D32*F32</f>
        <v>0</v>
      </c>
      <c r="H32" s="76">
        <v>9.7690595306206909</v>
      </c>
      <c r="N32" s="14"/>
    </row>
    <row r="33" spans="1:14">
      <c r="A33" s="87"/>
      <c r="B33" s="88"/>
      <c r="C33" s="89"/>
      <c r="D33" s="99" t="s">
        <v>221</v>
      </c>
      <c r="E33" s="99"/>
      <c r="F33" s="77"/>
      <c r="G33" s="77"/>
      <c r="H33" s="78">
        <f>SUM(H32)</f>
        <v>9.7690595306206909</v>
      </c>
      <c r="N33" s="14"/>
    </row>
    <row r="34" spans="1:14">
      <c r="A34" s="101" t="s">
        <v>222</v>
      </c>
      <c r="B34" s="101"/>
      <c r="C34" s="101"/>
      <c r="D34" s="101"/>
      <c r="E34" s="101"/>
      <c r="F34" s="101"/>
      <c r="G34" s="101"/>
      <c r="H34" s="101"/>
    </row>
    <row r="35" spans="1:14">
      <c r="A35" s="101" t="s">
        <v>223</v>
      </c>
      <c r="B35" s="101"/>
      <c r="C35" s="101"/>
      <c r="D35" s="101"/>
      <c r="E35" s="101"/>
      <c r="F35" s="101"/>
      <c r="G35" s="101"/>
      <c r="H35" s="101"/>
    </row>
    <row r="36" spans="1:14">
      <c r="B36" s="20"/>
      <c r="C36" s="20"/>
      <c r="D36" s="20"/>
      <c r="E36" s="20"/>
      <c r="F36" s="20"/>
      <c r="G36" s="20"/>
      <c r="H36" s="20"/>
    </row>
    <row r="37" spans="1:14">
      <c r="B37" s="15" t="s">
        <v>216</v>
      </c>
      <c r="C37" s="15" t="s">
        <v>200</v>
      </c>
      <c r="E37" s="15"/>
      <c r="F37" s="15"/>
      <c r="G37" s="20"/>
      <c r="H37" s="20"/>
    </row>
    <row r="38" spans="1:14">
      <c r="A38" s="100" t="s">
        <v>12</v>
      </c>
      <c r="B38" s="100"/>
      <c r="C38" s="100"/>
      <c r="D38" s="100"/>
      <c r="E38" s="100"/>
      <c r="F38" s="100"/>
      <c r="G38" s="100"/>
      <c r="H38" s="100"/>
    </row>
    <row r="39" spans="1:14" ht="52.8">
      <c r="A39" s="31" t="s">
        <v>175</v>
      </c>
      <c r="B39" s="1" t="s">
        <v>176</v>
      </c>
      <c r="C39" s="1" t="s">
        <v>8</v>
      </c>
      <c r="D39" s="7" t="s">
        <v>7</v>
      </c>
      <c r="E39" s="8" t="s">
        <v>6</v>
      </c>
      <c r="F39" s="9" t="s">
        <v>5</v>
      </c>
      <c r="G39" s="9" t="s">
        <v>4</v>
      </c>
      <c r="H39" s="9" t="s">
        <v>3</v>
      </c>
    </row>
    <row r="40" spans="1:14">
      <c r="A40" s="32"/>
      <c r="B40" s="47"/>
      <c r="C40" s="43" t="s">
        <v>36</v>
      </c>
      <c r="D40" s="48"/>
      <c r="E40" s="51"/>
      <c r="F40" s="52"/>
      <c r="G40" s="52"/>
      <c r="H40" s="52"/>
    </row>
    <row r="41" spans="1:14">
      <c r="A41" s="57"/>
      <c r="B41" s="27"/>
      <c r="C41" s="43" t="s">
        <v>37</v>
      </c>
      <c r="D41" s="48"/>
      <c r="E41" s="27"/>
      <c r="F41" s="49"/>
      <c r="G41" s="49">
        <f t="shared" ref="G41:G46" si="1">D41*F41</f>
        <v>0</v>
      </c>
      <c r="H41" s="28"/>
    </row>
    <row r="42" spans="1:14" ht="20.399999999999999">
      <c r="A42" s="57">
        <v>1</v>
      </c>
      <c r="B42" s="26" t="s">
        <v>207</v>
      </c>
      <c r="C42" s="33" t="s">
        <v>171</v>
      </c>
      <c r="D42" s="39"/>
      <c r="E42" s="24" t="s">
        <v>2</v>
      </c>
      <c r="F42" s="25"/>
      <c r="G42" s="25">
        <f t="shared" si="1"/>
        <v>0</v>
      </c>
      <c r="H42" s="76">
        <v>0.43124521110767716</v>
      </c>
      <c r="N42" s="14"/>
    </row>
    <row r="43" spans="1:14" ht="23.25" customHeight="1">
      <c r="A43" s="57">
        <v>2</v>
      </c>
      <c r="B43" s="40" t="s">
        <v>179</v>
      </c>
      <c r="C43" s="33" t="s">
        <v>41</v>
      </c>
      <c r="D43" s="34"/>
      <c r="E43" s="35" t="s">
        <v>14</v>
      </c>
      <c r="F43" s="25"/>
      <c r="G43" s="25">
        <f t="shared" si="1"/>
        <v>0</v>
      </c>
      <c r="H43" s="76">
        <v>0.22402015490293931</v>
      </c>
      <c r="N43" s="14"/>
    </row>
    <row r="44" spans="1:14">
      <c r="A44" s="57"/>
      <c r="B44" s="47" t="s">
        <v>176</v>
      </c>
      <c r="C44" s="43" t="s">
        <v>39</v>
      </c>
      <c r="D44" s="48"/>
      <c r="E44" s="27"/>
      <c r="F44" s="49"/>
      <c r="G44" s="49">
        <f t="shared" si="1"/>
        <v>0</v>
      </c>
      <c r="H44" s="76">
        <v>0</v>
      </c>
      <c r="N44" s="14"/>
    </row>
    <row r="45" spans="1:14">
      <c r="A45" s="57">
        <v>3</v>
      </c>
      <c r="B45" s="40" t="s">
        <v>180</v>
      </c>
      <c r="C45" s="33" t="s">
        <v>40</v>
      </c>
      <c r="D45" s="39"/>
      <c r="E45" s="24" t="s">
        <v>2</v>
      </c>
      <c r="F45" s="25"/>
      <c r="G45" s="25">
        <f t="shared" si="1"/>
        <v>0</v>
      </c>
      <c r="H45" s="76">
        <v>3.6756102712643477</v>
      </c>
      <c r="N45" s="14"/>
    </row>
    <row r="46" spans="1:14" ht="20.399999999999999">
      <c r="A46" s="57">
        <v>4</v>
      </c>
      <c r="B46" s="40" t="s">
        <v>181</v>
      </c>
      <c r="C46" s="33" t="s">
        <v>168</v>
      </c>
      <c r="D46" s="34"/>
      <c r="E46" s="35" t="s">
        <v>14</v>
      </c>
      <c r="F46" s="25"/>
      <c r="G46" s="25">
        <f t="shared" si="1"/>
        <v>0</v>
      </c>
      <c r="H46" s="76">
        <v>0.54816762461918678</v>
      </c>
      <c r="N46" s="14"/>
    </row>
    <row r="47" spans="1:14">
      <c r="A47" s="57"/>
      <c r="B47" s="47" t="s">
        <v>176</v>
      </c>
      <c r="C47" s="43" t="s">
        <v>38</v>
      </c>
      <c r="D47" s="48"/>
      <c r="E47" s="51"/>
      <c r="F47" s="52"/>
      <c r="G47" s="52"/>
      <c r="H47" s="76"/>
      <c r="N47" s="14"/>
    </row>
    <row r="48" spans="1:14">
      <c r="A48" s="57">
        <v>5</v>
      </c>
      <c r="B48" s="26" t="s">
        <v>208</v>
      </c>
      <c r="C48" s="33" t="s">
        <v>170</v>
      </c>
      <c r="D48" s="53"/>
      <c r="E48" s="54" t="s">
        <v>13</v>
      </c>
      <c r="F48" s="25"/>
      <c r="G48" s="25">
        <f>D48*F48</f>
        <v>0</v>
      </c>
      <c r="H48" s="76">
        <v>0.88267980178343053</v>
      </c>
      <c r="N48" s="14"/>
    </row>
    <row r="49" spans="1:14">
      <c r="A49" s="57">
        <v>6</v>
      </c>
      <c r="B49" s="40" t="s">
        <v>182</v>
      </c>
      <c r="C49" s="55" t="s">
        <v>169</v>
      </c>
      <c r="D49" s="53"/>
      <c r="E49" s="54" t="s">
        <v>13</v>
      </c>
      <c r="F49" s="25"/>
      <c r="G49" s="25">
        <f>D49*F49</f>
        <v>0</v>
      </c>
      <c r="H49" s="76">
        <v>0.56039783645729435</v>
      </c>
      <c r="N49" s="14"/>
    </row>
    <row r="50" spans="1:14">
      <c r="A50" s="57">
        <v>7</v>
      </c>
      <c r="B50" s="26" t="s">
        <v>209</v>
      </c>
      <c r="C50" s="55" t="s">
        <v>165</v>
      </c>
      <c r="D50" s="53"/>
      <c r="E50" s="54" t="s">
        <v>9</v>
      </c>
      <c r="F50" s="25"/>
      <c r="G50" s="25">
        <f>D50*F50</f>
        <v>0</v>
      </c>
      <c r="H50" s="76">
        <v>0.27623290430508696</v>
      </c>
      <c r="N50" s="14"/>
    </row>
    <row r="51" spans="1:14">
      <c r="A51" s="57">
        <v>8</v>
      </c>
      <c r="B51" s="40" t="s">
        <v>225</v>
      </c>
      <c r="C51" s="55" t="s">
        <v>166</v>
      </c>
      <c r="D51" s="53"/>
      <c r="E51" s="54" t="s">
        <v>9</v>
      </c>
      <c r="F51" s="25"/>
      <c r="G51" s="25">
        <f>D51*F51</f>
        <v>0</v>
      </c>
      <c r="H51" s="76">
        <v>0.23307151300741713</v>
      </c>
      <c r="N51" s="14"/>
    </row>
    <row r="52" spans="1:14">
      <c r="A52" s="57"/>
      <c r="B52" s="47" t="s">
        <v>176</v>
      </c>
      <c r="C52" s="43" t="s">
        <v>25</v>
      </c>
      <c r="D52" s="48"/>
      <c r="E52" s="51"/>
      <c r="F52" s="52"/>
      <c r="G52" s="52"/>
      <c r="H52" s="76"/>
      <c r="N52" s="14"/>
    </row>
    <row r="53" spans="1:14">
      <c r="A53" s="57">
        <v>9</v>
      </c>
      <c r="B53" s="26" t="s">
        <v>210</v>
      </c>
      <c r="C53" s="22" t="s">
        <v>99</v>
      </c>
      <c r="D53" s="53"/>
      <c r="E53" s="54" t="s">
        <v>62</v>
      </c>
      <c r="F53" s="25"/>
      <c r="G53" s="25">
        <f>D53*F53</f>
        <v>0</v>
      </c>
      <c r="H53" s="76">
        <v>0.46707531206686387</v>
      </c>
      <c r="N53" s="14"/>
    </row>
    <row r="54" spans="1:14">
      <c r="A54" s="57">
        <v>10</v>
      </c>
      <c r="B54" s="75" t="s">
        <v>218</v>
      </c>
      <c r="C54" s="33" t="s">
        <v>34</v>
      </c>
      <c r="D54" s="53"/>
      <c r="E54" s="54" t="s">
        <v>13</v>
      </c>
      <c r="F54" s="25"/>
      <c r="G54" s="25">
        <f>D54*F54</f>
        <v>0</v>
      </c>
      <c r="H54" s="76">
        <v>0.25661484344133967</v>
      </c>
      <c r="N54" s="14"/>
    </row>
    <row r="55" spans="1:14" ht="114.6" customHeight="1">
      <c r="A55" s="57">
        <v>11</v>
      </c>
      <c r="B55" s="75" t="s">
        <v>219</v>
      </c>
      <c r="C55" s="55" t="s">
        <v>29</v>
      </c>
      <c r="D55" s="53"/>
      <c r="E55" s="54" t="s">
        <v>24</v>
      </c>
      <c r="F55" s="25"/>
      <c r="G55" s="25">
        <f>D55*F55</f>
        <v>0</v>
      </c>
      <c r="H55" s="76">
        <v>0.90771016299945351</v>
      </c>
      <c r="N55" s="14"/>
    </row>
    <row r="56" spans="1:14">
      <c r="A56" s="57"/>
      <c r="B56" s="47" t="s">
        <v>176</v>
      </c>
      <c r="C56" s="43" t="s">
        <v>33</v>
      </c>
      <c r="D56" s="48"/>
      <c r="E56" s="51"/>
      <c r="F56" s="52"/>
      <c r="G56" s="52"/>
      <c r="H56" s="76"/>
      <c r="N56" s="14"/>
    </row>
    <row r="57" spans="1:14" ht="20.399999999999999">
      <c r="A57" s="57">
        <v>12</v>
      </c>
      <c r="B57" s="56" t="s">
        <v>183</v>
      </c>
      <c r="C57" s="33" t="s">
        <v>34</v>
      </c>
      <c r="D57" s="53"/>
      <c r="E57" s="54" t="s">
        <v>13</v>
      </c>
      <c r="F57" s="25"/>
      <c r="G57" s="25">
        <f>D57*F57</f>
        <v>0</v>
      </c>
      <c r="H57" s="76">
        <v>0.17107656229422646</v>
      </c>
      <c r="N57" s="14"/>
    </row>
    <row r="58" spans="1:14" ht="93" customHeight="1">
      <c r="A58" s="57">
        <v>13</v>
      </c>
      <c r="B58" s="56" t="s">
        <v>219</v>
      </c>
      <c r="C58" s="55" t="s">
        <v>29</v>
      </c>
      <c r="D58" s="53"/>
      <c r="E58" s="54" t="s">
        <v>24</v>
      </c>
      <c r="F58" s="25"/>
      <c r="G58" s="25">
        <f>D58*F58</f>
        <v>0</v>
      </c>
      <c r="H58" s="76">
        <v>0.75642513583287796</v>
      </c>
      <c r="N58" s="14"/>
    </row>
    <row r="59" spans="1:14">
      <c r="A59" s="79"/>
      <c r="B59" s="86"/>
      <c r="C59" s="83"/>
      <c r="D59" s="99" t="s">
        <v>221</v>
      </c>
      <c r="E59" s="99"/>
      <c r="F59" s="77"/>
      <c r="G59" s="77"/>
      <c r="H59" s="78">
        <f>SUM(H42:H58)</f>
        <v>9.3903273340821407</v>
      </c>
    </row>
    <row r="60" spans="1:14">
      <c r="A60" s="101" t="s">
        <v>222</v>
      </c>
      <c r="B60" s="101"/>
      <c r="C60" s="101"/>
      <c r="D60" s="101"/>
      <c r="E60" s="101"/>
      <c r="F60" s="101"/>
      <c r="G60" s="101"/>
      <c r="H60" s="101"/>
    </row>
    <row r="61" spans="1:14">
      <c r="A61" s="101" t="s">
        <v>223</v>
      </c>
      <c r="B61" s="101"/>
      <c r="C61" s="101"/>
      <c r="D61" s="101"/>
      <c r="E61" s="101"/>
      <c r="F61" s="101"/>
      <c r="G61" s="101"/>
      <c r="H61" s="101"/>
    </row>
    <row r="62" spans="1:14">
      <c r="B62" s="20"/>
      <c r="C62" s="20"/>
      <c r="D62" s="20"/>
      <c r="E62" s="20"/>
      <c r="F62" s="20"/>
      <c r="G62" s="20"/>
      <c r="H62" s="20"/>
    </row>
    <row r="63" spans="1:14">
      <c r="B63" s="15" t="s">
        <v>216</v>
      </c>
      <c r="C63" s="15" t="s">
        <v>200</v>
      </c>
      <c r="E63" s="15"/>
      <c r="F63" s="15"/>
      <c r="G63" s="20"/>
      <c r="H63" s="20"/>
    </row>
    <row r="64" spans="1:14">
      <c r="A64" s="100" t="s">
        <v>86</v>
      </c>
      <c r="B64" s="100"/>
      <c r="C64" s="100"/>
      <c r="D64" s="100"/>
      <c r="E64" s="100"/>
      <c r="F64" s="100"/>
      <c r="G64" s="100"/>
      <c r="H64" s="100"/>
    </row>
    <row r="65" spans="1:14" ht="52.8">
      <c r="A65" s="31" t="s">
        <v>175</v>
      </c>
      <c r="B65" s="1" t="s">
        <v>176</v>
      </c>
      <c r="C65" s="1" t="s">
        <v>8</v>
      </c>
      <c r="D65" s="7" t="s">
        <v>7</v>
      </c>
      <c r="E65" s="8" t="s">
        <v>6</v>
      </c>
      <c r="F65" s="9" t="s">
        <v>5</v>
      </c>
      <c r="G65" s="9" t="s">
        <v>4</v>
      </c>
      <c r="H65" s="9" t="s">
        <v>3</v>
      </c>
    </row>
    <row r="66" spans="1:14">
      <c r="A66" s="57"/>
      <c r="B66" s="58"/>
      <c r="C66" s="59" t="s">
        <v>80</v>
      </c>
      <c r="D66" s="44"/>
      <c r="E66" s="60"/>
      <c r="F66" s="61"/>
      <c r="G66" s="49">
        <f>D66*F66</f>
        <v>0</v>
      </c>
      <c r="H66" s="28"/>
    </row>
    <row r="67" spans="1:14">
      <c r="A67" s="57">
        <v>1</v>
      </c>
      <c r="B67" s="26" t="s">
        <v>211</v>
      </c>
      <c r="C67" s="62" t="s">
        <v>81</v>
      </c>
      <c r="D67" s="34"/>
      <c r="E67" s="24" t="s">
        <v>2</v>
      </c>
      <c r="F67" s="25"/>
      <c r="G67" s="25">
        <f>D67*F67</f>
        <v>0</v>
      </c>
      <c r="H67" s="76">
        <v>45.275954180125275</v>
      </c>
      <c r="N67" s="14"/>
    </row>
    <row r="68" spans="1:14">
      <c r="A68" s="57">
        <v>2</v>
      </c>
      <c r="B68" s="21" t="s">
        <v>198</v>
      </c>
      <c r="C68" s="62" t="s">
        <v>172</v>
      </c>
      <c r="D68" s="34"/>
      <c r="E68" s="24" t="s">
        <v>2</v>
      </c>
      <c r="F68" s="25"/>
      <c r="G68" s="25">
        <f>D68*F68</f>
        <v>0</v>
      </c>
      <c r="H68" s="76">
        <v>0.45637111437947647</v>
      </c>
      <c r="N68" s="14"/>
    </row>
    <row r="69" spans="1:14">
      <c r="A69" s="57">
        <v>3</v>
      </c>
      <c r="B69" s="26" t="s">
        <v>212</v>
      </c>
      <c r="C69" s="55" t="s">
        <v>82</v>
      </c>
      <c r="D69" s="34"/>
      <c r="E69" s="24" t="s">
        <v>2</v>
      </c>
      <c r="F69" s="25"/>
      <c r="G69" s="25">
        <f>D69*F69</f>
        <v>0</v>
      </c>
      <c r="H69" s="76">
        <v>0.48340758253390215</v>
      </c>
      <c r="N69" s="14"/>
    </row>
    <row r="70" spans="1:14">
      <c r="A70" s="57"/>
      <c r="B70" s="47" t="s">
        <v>176</v>
      </c>
      <c r="C70" s="63" t="s">
        <v>84</v>
      </c>
      <c r="D70" s="44"/>
      <c r="E70" s="61"/>
      <c r="F70" s="49"/>
      <c r="G70" s="49"/>
      <c r="H70" s="76"/>
      <c r="N70" s="14"/>
    </row>
    <row r="71" spans="1:14">
      <c r="A71" s="57">
        <v>4</v>
      </c>
      <c r="B71" s="64" t="s">
        <v>184</v>
      </c>
      <c r="C71" s="62" t="s">
        <v>167</v>
      </c>
      <c r="D71" s="34"/>
      <c r="E71" s="24" t="s">
        <v>9</v>
      </c>
      <c r="F71" s="25"/>
      <c r="G71" s="25">
        <f t="shared" ref="G71:G82" si="2">D71*F71</f>
        <v>0</v>
      </c>
      <c r="H71" s="76">
        <v>0.11877950799084938</v>
      </c>
      <c r="N71" s="14"/>
    </row>
    <row r="72" spans="1:14">
      <c r="A72" s="57"/>
      <c r="B72" s="47" t="s">
        <v>176</v>
      </c>
      <c r="C72" s="59" t="s">
        <v>87</v>
      </c>
      <c r="D72" s="44"/>
      <c r="E72" s="60"/>
      <c r="F72" s="61"/>
      <c r="G72" s="49">
        <f t="shared" si="2"/>
        <v>0</v>
      </c>
      <c r="H72" s="76"/>
      <c r="N72" s="14"/>
    </row>
    <row r="73" spans="1:14">
      <c r="A73" s="57">
        <v>5</v>
      </c>
      <c r="B73" s="40" t="s">
        <v>185</v>
      </c>
      <c r="C73" s="55" t="s">
        <v>88</v>
      </c>
      <c r="D73" s="34"/>
      <c r="E73" s="24" t="s">
        <v>2</v>
      </c>
      <c r="F73" s="25"/>
      <c r="G73" s="25">
        <f t="shared" si="2"/>
        <v>0</v>
      </c>
      <c r="H73" s="76">
        <v>0.63760700495734857</v>
      </c>
      <c r="N73" s="14"/>
    </row>
    <row r="74" spans="1:14">
      <c r="A74" s="57">
        <v>6</v>
      </c>
      <c r="B74" s="40" t="s">
        <v>187</v>
      </c>
      <c r="C74" s="55" t="s">
        <v>89</v>
      </c>
      <c r="D74" s="34"/>
      <c r="E74" s="24" t="s">
        <v>2</v>
      </c>
      <c r="F74" s="25"/>
      <c r="G74" s="25">
        <f t="shared" si="2"/>
        <v>0</v>
      </c>
      <c r="H74" s="76">
        <v>0.81701613280993801</v>
      </c>
      <c r="N74" s="14"/>
    </row>
    <row r="75" spans="1:14">
      <c r="A75" s="57">
        <v>7</v>
      </c>
      <c r="B75" s="21" t="s">
        <v>186</v>
      </c>
      <c r="C75" s="55" t="s">
        <v>90</v>
      </c>
      <c r="D75" s="34"/>
      <c r="E75" s="24" t="s">
        <v>2</v>
      </c>
      <c r="F75" s="25"/>
      <c r="G75" s="25">
        <f t="shared" si="2"/>
        <v>0</v>
      </c>
      <c r="H75" s="76">
        <v>1.4518179926240684</v>
      </c>
      <c r="N75" s="14"/>
    </row>
    <row r="76" spans="1:14">
      <c r="A76" s="57">
        <v>8</v>
      </c>
      <c r="B76" s="21" t="s">
        <v>188</v>
      </c>
      <c r="C76" s="55" t="s">
        <v>91</v>
      </c>
      <c r="D76" s="34"/>
      <c r="E76" s="24" t="s">
        <v>2</v>
      </c>
      <c r="F76" s="25"/>
      <c r="G76" s="25">
        <f t="shared" si="2"/>
        <v>0</v>
      </c>
      <c r="H76" s="76">
        <v>0.22098632344406954</v>
      </c>
      <c r="N76" s="14"/>
    </row>
    <row r="77" spans="1:14">
      <c r="A77" s="57">
        <v>9</v>
      </c>
      <c r="B77" s="21" t="s">
        <v>189</v>
      </c>
      <c r="C77" s="55" t="s">
        <v>85</v>
      </c>
      <c r="D77" s="34"/>
      <c r="E77" s="24" t="s">
        <v>2</v>
      </c>
      <c r="F77" s="25"/>
      <c r="G77" s="25">
        <f t="shared" si="2"/>
        <v>0</v>
      </c>
      <c r="H77" s="76">
        <v>0.40150452640744388</v>
      </c>
      <c r="N77" s="14"/>
    </row>
    <row r="78" spans="1:14">
      <c r="A78" s="57">
        <v>10</v>
      </c>
      <c r="B78" s="21" t="s">
        <v>190</v>
      </c>
      <c r="C78" s="55" t="s">
        <v>92</v>
      </c>
      <c r="D78" s="34"/>
      <c r="E78" s="24" t="s">
        <v>2</v>
      </c>
      <c r="F78" s="25"/>
      <c r="G78" s="25">
        <f t="shared" si="2"/>
        <v>0</v>
      </c>
      <c r="H78" s="76">
        <v>0.30679420790578454</v>
      </c>
      <c r="N78" s="14"/>
    </row>
    <row r="79" spans="1:14">
      <c r="A79" s="57">
        <v>11</v>
      </c>
      <c r="B79" s="26" t="s">
        <v>213</v>
      </c>
      <c r="C79" s="55" t="s">
        <v>93</v>
      </c>
      <c r="D79" s="34"/>
      <c r="E79" s="24" t="s">
        <v>9</v>
      </c>
      <c r="F79" s="25"/>
      <c r="G79" s="25">
        <f t="shared" si="2"/>
        <v>0</v>
      </c>
      <c r="H79" s="76">
        <v>1.2119718676385691</v>
      </c>
      <c r="N79" s="14"/>
    </row>
    <row r="80" spans="1:14">
      <c r="A80" s="57"/>
      <c r="B80" s="47" t="s">
        <v>176</v>
      </c>
      <c r="C80" s="59" t="s">
        <v>98</v>
      </c>
      <c r="D80" s="44"/>
      <c r="E80" s="60"/>
      <c r="F80" s="61"/>
      <c r="G80" s="49">
        <f t="shared" si="2"/>
        <v>0</v>
      </c>
      <c r="H80" s="76"/>
      <c r="N80" s="14"/>
    </row>
    <row r="81" spans="1:14">
      <c r="A81" s="57">
        <v>12</v>
      </c>
      <c r="B81" s="21" t="s">
        <v>189</v>
      </c>
      <c r="C81" s="55" t="s">
        <v>85</v>
      </c>
      <c r="D81" s="34"/>
      <c r="E81" s="24" t="s">
        <v>2</v>
      </c>
      <c r="F81" s="25"/>
      <c r="G81" s="25">
        <f t="shared" si="2"/>
        <v>0</v>
      </c>
      <c r="H81" s="76">
        <v>3.0112839480558291</v>
      </c>
      <c r="N81" s="14"/>
    </row>
    <row r="82" spans="1:14" ht="30" customHeight="1">
      <c r="A82" s="57">
        <v>13</v>
      </c>
      <c r="B82" s="38" t="s">
        <v>192</v>
      </c>
      <c r="C82" s="55" t="s">
        <v>22</v>
      </c>
      <c r="D82" s="34"/>
      <c r="E82" s="24" t="s">
        <v>2</v>
      </c>
      <c r="F82" s="25"/>
      <c r="G82" s="25">
        <f t="shared" si="2"/>
        <v>0</v>
      </c>
      <c r="H82" s="76">
        <v>2.6575373284736918</v>
      </c>
      <c r="N82" s="14"/>
    </row>
    <row r="83" spans="1:14">
      <c r="A83" s="79"/>
      <c r="B83" s="84"/>
      <c r="C83" s="85"/>
      <c r="D83" s="99" t="s">
        <v>221</v>
      </c>
      <c r="E83" s="99"/>
      <c r="F83" s="77"/>
      <c r="G83" s="77"/>
      <c r="H83" s="78">
        <f>SUM(H67:H82)</f>
        <v>57.051031717346234</v>
      </c>
    </row>
    <row r="84" spans="1:14">
      <c r="A84" s="101" t="s">
        <v>222</v>
      </c>
      <c r="B84" s="101"/>
      <c r="C84" s="101"/>
      <c r="D84" s="101"/>
      <c r="E84" s="101"/>
      <c r="F84" s="101"/>
      <c r="G84" s="101"/>
      <c r="H84" s="101"/>
    </row>
    <row r="85" spans="1:14">
      <c r="A85" s="101" t="s">
        <v>223</v>
      </c>
      <c r="B85" s="101"/>
      <c r="C85" s="101"/>
      <c r="D85" s="101"/>
      <c r="E85" s="101"/>
      <c r="F85" s="101"/>
      <c r="G85" s="101"/>
      <c r="H85" s="101"/>
    </row>
    <row r="86" spans="1:14">
      <c r="B86" s="20"/>
      <c r="C86" s="20"/>
      <c r="D86" s="20"/>
      <c r="E86" s="20"/>
      <c r="F86" s="20"/>
      <c r="G86" s="20"/>
      <c r="H86" s="20"/>
    </row>
    <row r="87" spans="1:14">
      <c r="B87" s="15" t="s">
        <v>216</v>
      </c>
      <c r="C87" s="15" t="s">
        <v>200</v>
      </c>
      <c r="E87" s="15"/>
      <c r="F87" s="15"/>
      <c r="G87" s="20"/>
      <c r="H87" s="20"/>
    </row>
    <row r="88" spans="1:14">
      <c r="A88" s="100" t="s">
        <v>11</v>
      </c>
      <c r="B88" s="100"/>
      <c r="C88" s="100"/>
      <c r="D88" s="100"/>
      <c r="E88" s="100"/>
      <c r="F88" s="100"/>
      <c r="G88" s="100"/>
      <c r="H88" s="100"/>
    </row>
    <row r="89" spans="1:14" ht="52.8">
      <c r="A89" s="31" t="s">
        <v>175</v>
      </c>
      <c r="B89" s="1" t="s">
        <v>176</v>
      </c>
      <c r="C89" s="1" t="s">
        <v>8</v>
      </c>
      <c r="D89" s="7" t="s">
        <v>7</v>
      </c>
      <c r="E89" s="8" t="s">
        <v>6</v>
      </c>
      <c r="F89" s="9" t="s">
        <v>5</v>
      </c>
      <c r="G89" s="9" t="s">
        <v>4</v>
      </c>
      <c r="H89" s="9" t="s">
        <v>3</v>
      </c>
    </row>
    <row r="90" spans="1:14">
      <c r="A90" s="57"/>
      <c r="B90" s="58"/>
      <c r="C90" s="59" t="s">
        <v>83</v>
      </c>
      <c r="D90" s="44"/>
      <c r="E90" s="60"/>
      <c r="F90" s="61"/>
      <c r="G90" s="61"/>
      <c r="H90" s="28"/>
    </row>
    <row r="91" spans="1:14">
      <c r="A91" s="57">
        <v>1</v>
      </c>
      <c r="B91" s="26" t="s">
        <v>214</v>
      </c>
      <c r="C91" s="55" t="s">
        <v>42</v>
      </c>
      <c r="D91" s="34"/>
      <c r="E91" s="24" t="s">
        <v>9</v>
      </c>
      <c r="F91" s="25"/>
      <c r="G91" s="25">
        <f>D91*F91</f>
        <v>0</v>
      </c>
      <c r="H91" s="76">
        <v>0.93321833808169807</v>
      </c>
      <c r="N91" s="14"/>
    </row>
    <row r="92" spans="1:14">
      <c r="A92" s="57">
        <v>2</v>
      </c>
      <c r="B92" s="26" t="s">
        <v>215</v>
      </c>
      <c r="C92" s="55" t="s">
        <v>43</v>
      </c>
      <c r="D92" s="34"/>
      <c r="E92" s="24" t="s">
        <v>9</v>
      </c>
      <c r="F92" s="25"/>
      <c r="G92" s="25">
        <f>D92*F92</f>
        <v>0</v>
      </c>
      <c r="H92" s="76">
        <v>0.80798124509237934</v>
      </c>
      <c r="N92" s="14"/>
    </row>
    <row r="93" spans="1:14">
      <c r="A93" s="79"/>
      <c r="B93" s="82"/>
      <c r="C93" s="83"/>
      <c r="D93" s="99" t="s">
        <v>221</v>
      </c>
      <c r="E93" s="99"/>
      <c r="F93" s="77"/>
      <c r="G93" s="77"/>
      <c r="H93" s="78">
        <f>SUM(H91:H92)</f>
        <v>1.7411995831740774</v>
      </c>
    </row>
    <row r="94" spans="1:14">
      <c r="A94" s="101" t="s">
        <v>222</v>
      </c>
      <c r="B94" s="101"/>
      <c r="C94" s="101"/>
      <c r="D94" s="101"/>
      <c r="E94" s="101"/>
      <c r="F94" s="101"/>
      <c r="G94" s="101"/>
      <c r="H94" s="101"/>
    </row>
    <row r="95" spans="1:14">
      <c r="A95" s="101" t="s">
        <v>223</v>
      </c>
      <c r="B95" s="101"/>
      <c r="C95" s="101"/>
      <c r="D95" s="101"/>
      <c r="E95" s="101"/>
      <c r="F95" s="101"/>
      <c r="G95" s="101"/>
      <c r="H95" s="101"/>
    </row>
    <row r="96" spans="1:14">
      <c r="B96" s="20"/>
      <c r="C96" s="20"/>
      <c r="D96" s="20"/>
      <c r="E96" s="20"/>
      <c r="F96" s="20"/>
      <c r="G96" s="20"/>
      <c r="H96" s="20"/>
    </row>
    <row r="97" spans="1:14">
      <c r="B97" s="15" t="s">
        <v>216</v>
      </c>
      <c r="C97" s="15" t="s">
        <v>200</v>
      </c>
      <c r="E97" s="15"/>
      <c r="F97" s="15"/>
      <c r="G97" s="20"/>
      <c r="H97" s="20"/>
    </row>
    <row r="98" spans="1:14">
      <c r="A98" s="100" t="s">
        <v>10</v>
      </c>
      <c r="B98" s="100"/>
      <c r="C98" s="100"/>
      <c r="D98" s="100"/>
      <c r="E98" s="100"/>
      <c r="F98" s="100"/>
      <c r="G98" s="100"/>
      <c r="H98" s="100"/>
    </row>
    <row r="99" spans="1:14" ht="52.8">
      <c r="A99" s="31" t="s">
        <v>175</v>
      </c>
      <c r="B99" s="1" t="s">
        <v>176</v>
      </c>
      <c r="C99" s="1" t="s">
        <v>8</v>
      </c>
      <c r="D99" s="7" t="s">
        <v>7</v>
      </c>
      <c r="E99" s="8" t="s">
        <v>6</v>
      </c>
      <c r="F99" s="9" t="s">
        <v>5</v>
      </c>
      <c r="G99" s="9" t="s">
        <v>4</v>
      </c>
      <c r="H99" s="9" t="s">
        <v>3</v>
      </c>
    </row>
    <row r="100" spans="1:14">
      <c r="A100" s="57"/>
      <c r="B100" s="67"/>
      <c r="C100" s="68" t="s">
        <v>27</v>
      </c>
      <c r="D100" s="69"/>
      <c r="E100" s="67"/>
      <c r="F100" s="70"/>
      <c r="G100" s="70">
        <f>D100*F100</f>
        <v>0</v>
      </c>
      <c r="H100" s="70"/>
    </row>
    <row r="101" spans="1:14" ht="20.399999999999999">
      <c r="A101" s="57">
        <v>1</v>
      </c>
      <c r="B101" s="71" t="s">
        <v>194</v>
      </c>
      <c r="C101" s="33" t="s">
        <v>195</v>
      </c>
      <c r="D101" s="72"/>
      <c r="E101" s="73" t="s">
        <v>2</v>
      </c>
      <c r="F101" s="74"/>
      <c r="G101" s="74">
        <f>D101*F101</f>
        <v>0</v>
      </c>
      <c r="H101" s="76">
        <v>6.3370621652831733</v>
      </c>
      <c r="N101" s="14"/>
    </row>
    <row r="102" spans="1:14">
      <c r="A102" s="79"/>
      <c r="B102" s="80"/>
      <c r="C102" s="81"/>
      <c r="D102" s="99" t="s">
        <v>221</v>
      </c>
      <c r="E102" s="99"/>
      <c r="F102" s="77"/>
      <c r="G102" s="77"/>
      <c r="H102" s="78">
        <f>SUM(H101)</f>
        <v>6.3370621652831733</v>
      </c>
    </row>
    <row r="103" spans="1:14">
      <c r="A103" s="101" t="s">
        <v>222</v>
      </c>
      <c r="B103" s="101"/>
      <c r="C103" s="101"/>
      <c r="D103" s="101"/>
      <c r="E103" s="101"/>
      <c r="F103" s="101"/>
      <c r="G103" s="101"/>
      <c r="H103" s="101"/>
    </row>
    <row r="104" spans="1:14">
      <c r="A104" s="101" t="s">
        <v>223</v>
      </c>
      <c r="B104" s="101"/>
      <c r="C104" s="101"/>
      <c r="D104" s="101"/>
      <c r="E104" s="101"/>
      <c r="F104" s="101"/>
      <c r="G104" s="101"/>
      <c r="H104" s="101"/>
    </row>
    <row r="105" spans="1:14">
      <c r="B105" s="20"/>
      <c r="C105" s="20"/>
      <c r="D105" s="20"/>
      <c r="E105" s="20"/>
      <c r="F105" s="20"/>
      <c r="G105" s="20"/>
      <c r="H105" s="20"/>
    </row>
    <row r="106" spans="1:14">
      <c r="B106" s="15" t="s">
        <v>216</v>
      </c>
      <c r="C106" s="15" t="s">
        <v>200</v>
      </c>
      <c r="E106" s="15"/>
      <c r="F106" s="15"/>
      <c r="G106" s="20"/>
      <c r="H106" s="20"/>
    </row>
    <row r="107" spans="1:14">
      <c r="A107" s="100" t="s">
        <v>23</v>
      </c>
      <c r="B107" s="100"/>
      <c r="C107" s="100"/>
      <c r="D107" s="100"/>
      <c r="E107" s="100"/>
      <c r="F107" s="100"/>
      <c r="G107" s="100"/>
      <c r="H107" s="100"/>
    </row>
    <row r="108" spans="1:14" ht="52.8">
      <c r="A108" s="31" t="s">
        <v>175</v>
      </c>
      <c r="B108" s="1" t="s">
        <v>176</v>
      </c>
      <c r="C108" s="1" t="s">
        <v>8</v>
      </c>
      <c r="D108" s="7" t="s">
        <v>7</v>
      </c>
      <c r="E108" s="8" t="s">
        <v>6</v>
      </c>
      <c r="F108" s="9" t="s">
        <v>5</v>
      </c>
      <c r="G108" s="9" t="s">
        <v>4</v>
      </c>
      <c r="H108" s="9" t="s">
        <v>3</v>
      </c>
    </row>
    <row r="109" spans="1:14">
      <c r="A109" s="30"/>
      <c r="B109" s="65"/>
      <c r="C109" s="43" t="s">
        <v>18</v>
      </c>
      <c r="D109" s="66"/>
      <c r="E109" s="65"/>
      <c r="F109" s="61"/>
      <c r="G109" s="61"/>
      <c r="H109" s="61"/>
    </row>
    <row r="110" spans="1:14">
      <c r="A110" s="57">
        <v>1</v>
      </c>
      <c r="B110" s="21" t="s">
        <v>193</v>
      </c>
      <c r="C110" s="22" t="s">
        <v>28</v>
      </c>
      <c r="D110" s="23"/>
      <c r="E110" s="24" t="s">
        <v>1</v>
      </c>
      <c r="F110" s="25"/>
      <c r="G110" s="25">
        <f>D110*F110</f>
        <v>0</v>
      </c>
      <c r="H110" s="76">
        <v>0.15146022788613109</v>
      </c>
      <c r="N110" s="14"/>
    </row>
    <row r="111" spans="1:14">
      <c r="D111" s="99" t="s">
        <v>221</v>
      </c>
      <c r="E111" s="99"/>
      <c r="F111" s="77"/>
      <c r="G111" s="77"/>
      <c r="H111" s="78">
        <f>SUM(H110)</f>
        <v>0.15146022788613109</v>
      </c>
    </row>
  </sheetData>
  <mergeCells count="32">
    <mergeCell ref="A104:H104"/>
    <mergeCell ref="A1:H1"/>
    <mergeCell ref="A16:H16"/>
    <mergeCell ref="A30:H30"/>
    <mergeCell ref="A38:H38"/>
    <mergeCell ref="A64:H64"/>
    <mergeCell ref="A61:H61"/>
    <mergeCell ref="A12:H12"/>
    <mergeCell ref="A26:H26"/>
    <mergeCell ref="A34:H34"/>
    <mergeCell ref="A60:H60"/>
    <mergeCell ref="A2:H2"/>
    <mergeCell ref="A13:H13"/>
    <mergeCell ref="A27:H27"/>
    <mergeCell ref="A35:H35"/>
    <mergeCell ref="A5:H5"/>
    <mergeCell ref="D111:E111"/>
    <mergeCell ref="D11:E11"/>
    <mergeCell ref="D25:E25"/>
    <mergeCell ref="D33:E33"/>
    <mergeCell ref="D59:E59"/>
    <mergeCell ref="D83:E83"/>
    <mergeCell ref="D93:E93"/>
    <mergeCell ref="D102:E102"/>
    <mergeCell ref="A88:H88"/>
    <mergeCell ref="A85:H85"/>
    <mergeCell ref="A98:H98"/>
    <mergeCell ref="A107:H107"/>
    <mergeCell ref="A84:H84"/>
    <mergeCell ref="A94:H94"/>
    <mergeCell ref="A103:H103"/>
    <mergeCell ref="A95:H95"/>
  </mergeCells>
  <pageMargins left="0.70866141732283472" right="0.31496062992125984" top="0.74803149606299213" bottom="0.74803149606299213" header="0.31496062992125984" footer="0.31496062992125984"/>
  <pageSetup paperSize="9" orientation="portrait" r:id="rId1"/>
  <rowBreaks count="7" manualBreakCount="7">
    <brk id="11" max="16383" man="1"/>
    <brk id="25" max="16383" man="1"/>
    <brk id="33" max="16383" man="1"/>
    <brk id="59" max="16383" man="1"/>
    <brk id="83" max="16383" man="1"/>
    <brk id="93" max="16383" man="1"/>
    <brk id="102" max="16383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28" workbookViewId="0">
      <selection activeCell="G40" sqref="G40"/>
    </sheetView>
  </sheetViews>
  <sheetFormatPr defaultRowHeight="15.6"/>
  <cols>
    <col min="1" max="1" width="4.69921875" style="29" customWidth="1"/>
    <col min="2" max="2" width="11" bestFit="1" customWidth="1"/>
    <col min="3" max="3" width="40.5" customWidth="1"/>
    <col min="4" max="4" width="6.09765625" bestFit="1" customWidth="1"/>
    <col min="5" max="5" width="4.8984375" bestFit="1" customWidth="1"/>
    <col min="6" max="7" width="8.796875" customWidth="1"/>
    <col min="8" max="8" width="11.59765625" bestFit="1" customWidth="1"/>
    <col min="11" max="11" width="9" customWidth="1"/>
  </cols>
  <sheetData>
    <row r="1" spans="1:8">
      <c r="A1" s="101" t="s">
        <v>222</v>
      </c>
      <c r="B1" s="101"/>
      <c r="C1" s="101"/>
      <c r="D1" s="101"/>
      <c r="E1" s="101"/>
      <c r="F1" s="101"/>
      <c r="G1" s="101"/>
      <c r="H1" s="101"/>
    </row>
    <row r="2" spans="1:8">
      <c r="A2" s="101" t="s">
        <v>223</v>
      </c>
      <c r="B2" s="101"/>
      <c r="C2" s="101"/>
      <c r="D2" s="101"/>
      <c r="E2" s="101"/>
      <c r="F2" s="101"/>
      <c r="G2" s="101"/>
      <c r="H2" s="101"/>
    </row>
    <row r="4" spans="1:8">
      <c r="B4" s="15" t="s">
        <v>216</v>
      </c>
      <c r="C4" s="15" t="s">
        <v>200</v>
      </c>
    </row>
    <row r="5" spans="1:8">
      <c r="A5" s="100" t="s">
        <v>32</v>
      </c>
      <c r="B5" s="100"/>
      <c r="C5" s="100"/>
      <c r="D5" s="100"/>
      <c r="E5" s="100"/>
      <c r="F5" s="100"/>
      <c r="G5" s="100"/>
      <c r="H5" s="100"/>
    </row>
    <row r="6" spans="1:8" ht="52.8">
      <c r="A6" s="31" t="s">
        <v>175</v>
      </c>
      <c r="B6" s="1" t="s">
        <v>176</v>
      </c>
      <c r="C6" s="1" t="s">
        <v>8</v>
      </c>
      <c r="D6" s="7" t="s">
        <v>7</v>
      </c>
      <c r="E6" s="8" t="s">
        <v>6</v>
      </c>
      <c r="F6" s="9" t="s">
        <v>5</v>
      </c>
      <c r="G6" s="9" t="s">
        <v>4</v>
      </c>
      <c r="H6" s="9" t="s">
        <v>220</v>
      </c>
    </row>
    <row r="7" spans="1:8" ht="20.399999999999999">
      <c r="A7" s="32">
        <v>1</v>
      </c>
      <c r="B7" s="21" t="s">
        <v>130</v>
      </c>
      <c r="C7" s="22" t="s">
        <v>164</v>
      </c>
      <c r="D7" s="23"/>
      <c r="E7" s="24" t="s">
        <v>131</v>
      </c>
      <c r="F7" s="25"/>
      <c r="G7" s="25">
        <f t="shared" ref="G7:G37" si="0">D7*F7</f>
        <v>0</v>
      </c>
      <c r="H7" s="76">
        <v>2.4261674101567939E-2</v>
      </c>
    </row>
    <row r="8" spans="1:8" ht="20.399999999999999">
      <c r="A8" s="32">
        <v>2</v>
      </c>
      <c r="B8" s="21" t="s">
        <v>100</v>
      </c>
      <c r="C8" s="22" t="s">
        <v>134</v>
      </c>
      <c r="D8" s="23"/>
      <c r="E8" s="24" t="s">
        <v>131</v>
      </c>
      <c r="F8" s="25"/>
      <c r="G8" s="25">
        <f t="shared" si="0"/>
        <v>0</v>
      </c>
      <c r="H8" s="76">
        <v>0.42554383302104615</v>
      </c>
    </row>
    <row r="9" spans="1:8" ht="20.399999999999999">
      <c r="A9" s="32">
        <v>3</v>
      </c>
      <c r="B9" s="21" t="s">
        <v>101</v>
      </c>
      <c r="C9" s="22" t="s">
        <v>135</v>
      </c>
      <c r="D9" s="23"/>
      <c r="E9" s="24" t="s">
        <v>132</v>
      </c>
      <c r="F9" s="25"/>
      <c r="G9" s="25">
        <f t="shared" si="0"/>
        <v>0</v>
      </c>
      <c r="H9" s="76">
        <v>0.11429702693076797</v>
      </c>
    </row>
    <row r="10" spans="1:8">
      <c r="A10" s="32">
        <v>4</v>
      </c>
      <c r="B10" s="21" t="s">
        <v>102</v>
      </c>
      <c r="C10" s="22" t="s">
        <v>136</v>
      </c>
      <c r="D10" s="23"/>
      <c r="E10" s="24" t="s">
        <v>131</v>
      </c>
      <c r="F10" s="25"/>
      <c r="G10" s="25">
        <f t="shared" si="0"/>
        <v>0</v>
      </c>
      <c r="H10" s="76">
        <v>0.24394569751829118</v>
      </c>
    </row>
    <row r="11" spans="1:8" ht="20.399999999999999">
      <c r="A11" s="32">
        <v>5</v>
      </c>
      <c r="B11" s="21" t="s">
        <v>103</v>
      </c>
      <c r="C11" s="22" t="s">
        <v>137</v>
      </c>
      <c r="D11" s="23"/>
      <c r="E11" s="24" t="s">
        <v>131</v>
      </c>
      <c r="F11" s="25"/>
      <c r="G11" s="25">
        <f t="shared" si="0"/>
        <v>0</v>
      </c>
      <c r="H11" s="76">
        <v>3.6483460836094356E-2</v>
      </c>
    </row>
    <row r="12" spans="1:8">
      <c r="A12" s="32">
        <v>6</v>
      </c>
      <c r="B12" s="21" t="s">
        <v>104</v>
      </c>
      <c r="C12" s="22" t="s">
        <v>138</v>
      </c>
      <c r="D12" s="23"/>
      <c r="E12" s="24" t="s">
        <v>131</v>
      </c>
      <c r="F12" s="25"/>
      <c r="G12" s="25">
        <f t="shared" si="0"/>
        <v>0</v>
      </c>
      <c r="H12" s="76">
        <v>0.19853342239989133</v>
      </c>
    </row>
    <row r="13" spans="1:8">
      <c r="A13" s="32">
        <v>7</v>
      </c>
      <c r="B13" s="21" t="s">
        <v>105</v>
      </c>
      <c r="C13" s="22" t="s">
        <v>139</v>
      </c>
      <c r="D13" s="23"/>
      <c r="E13" s="24" t="s">
        <v>131</v>
      </c>
      <c r="F13" s="25"/>
      <c r="G13" s="25">
        <f t="shared" si="0"/>
        <v>0</v>
      </c>
      <c r="H13" s="76">
        <v>0.17461842059322627</v>
      </c>
    </row>
    <row r="14" spans="1:8">
      <c r="A14" s="32">
        <v>8</v>
      </c>
      <c r="B14" s="21" t="s">
        <v>106</v>
      </c>
      <c r="C14" s="22" t="s">
        <v>140</v>
      </c>
      <c r="D14" s="23"/>
      <c r="E14" s="24" t="s">
        <v>131</v>
      </c>
      <c r="F14" s="25"/>
      <c r="G14" s="25">
        <f t="shared" si="0"/>
        <v>0</v>
      </c>
      <c r="H14" s="76">
        <v>8.5435315332033496E-2</v>
      </c>
    </row>
    <row r="15" spans="1:8">
      <c r="A15" s="32">
        <v>9</v>
      </c>
      <c r="B15" s="21" t="s">
        <v>107</v>
      </c>
      <c r="C15" s="22" t="s">
        <v>141</v>
      </c>
      <c r="D15" s="23"/>
      <c r="E15" s="24" t="s">
        <v>131</v>
      </c>
      <c r="F15" s="25"/>
      <c r="G15" s="25">
        <f t="shared" si="0"/>
        <v>0</v>
      </c>
      <c r="H15" s="76">
        <v>2.6469465589226346E-2</v>
      </c>
    </row>
    <row r="16" spans="1:8">
      <c r="A16" s="32">
        <v>10</v>
      </c>
      <c r="B16" s="21" t="s">
        <v>108</v>
      </c>
      <c r="C16" s="22" t="s">
        <v>142</v>
      </c>
      <c r="D16" s="23"/>
      <c r="E16" s="24" t="s">
        <v>133</v>
      </c>
      <c r="F16" s="25"/>
      <c r="G16" s="25">
        <f t="shared" si="0"/>
        <v>0</v>
      </c>
      <c r="H16" s="76">
        <v>9.4664325723092524E-2</v>
      </c>
    </row>
    <row r="17" spans="1:8">
      <c r="A17" s="32">
        <v>11</v>
      </c>
      <c r="B17" s="21" t="s">
        <v>109</v>
      </c>
      <c r="C17" s="22" t="s">
        <v>143</v>
      </c>
      <c r="D17" s="23"/>
      <c r="E17" s="24" t="s">
        <v>133</v>
      </c>
      <c r="F17" s="25"/>
      <c r="G17" s="25">
        <f t="shared" si="0"/>
        <v>0</v>
      </c>
      <c r="H17" s="76">
        <v>6.6036928685434843E-2</v>
      </c>
    </row>
    <row r="18" spans="1:8">
      <c r="A18" s="32">
        <v>12</v>
      </c>
      <c r="B18" s="21" t="s">
        <v>110</v>
      </c>
      <c r="C18" s="22" t="s">
        <v>144</v>
      </c>
      <c r="D18" s="23"/>
      <c r="E18" s="24" t="s">
        <v>133</v>
      </c>
      <c r="F18" s="25"/>
      <c r="G18" s="25">
        <f t="shared" si="0"/>
        <v>0</v>
      </c>
      <c r="H18" s="76">
        <v>7.9294036345296734E-2</v>
      </c>
    </row>
    <row r="19" spans="1:8" ht="20.399999999999999">
      <c r="A19" s="32">
        <v>13</v>
      </c>
      <c r="B19" s="21" t="s">
        <v>111</v>
      </c>
      <c r="C19" s="22" t="s">
        <v>145</v>
      </c>
      <c r="D19" s="23"/>
      <c r="E19" s="24" t="s">
        <v>131</v>
      </c>
      <c r="F19" s="25"/>
      <c r="G19" s="25">
        <f t="shared" si="0"/>
        <v>0</v>
      </c>
      <c r="H19" s="76">
        <v>0.366114326348363</v>
      </c>
    </row>
    <row r="20" spans="1:8" ht="20.399999999999999">
      <c r="A20" s="32">
        <v>14</v>
      </c>
      <c r="B20" s="21" t="s">
        <v>112</v>
      </c>
      <c r="C20" s="22" t="s">
        <v>146</v>
      </c>
      <c r="D20" s="23"/>
      <c r="E20" s="24" t="s">
        <v>131</v>
      </c>
      <c r="F20" s="25"/>
      <c r="G20" s="25">
        <f t="shared" si="0"/>
        <v>0</v>
      </c>
      <c r="H20" s="76">
        <v>0.1770945723474171</v>
      </c>
    </row>
    <row r="21" spans="1:8" ht="20.399999999999999">
      <c r="A21" s="32">
        <v>15</v>
      </c>
      <c r="B21" s="21" t="s">
        <v>113</v>
      </c>
      <c r="C21" s="22" t="s">
        <v>147</v>
      </c>
      <c r="D21" s="23"/>
      <c r="E21" s="24" t="s">
        <v>131</v>
      </c>
      <c r="F21" s="25"/>
      <c r="G21" s="25">
        <f t="shared" si="0"/>
        <v>0</v>
      </c>
      <c r="H21" s="76">
        <v>0.977362082645303</v>
      </c>
    </row>
    <row r="22" spans="1:8" ht="20.399999999999999">
      <c r="A22" s="32">
        <v>16</v>
      </c>
      <c r="B22" s="21" t="s">
        <v>115</v>
      </c>
      <c r="C22" s="22" t="s">
        <v>149</v>
      </c>
      <c r="D22" s="23"/>
      <c r="E22" s="24" t="s">
        <v>131</v>
      </c>
      <c r="F22" s="25"/>
      <c r="G22" s="25">
        <f t="shared" si="0"/>
        <v>0</v>
      </c>
      <c r="H22" s="76">
        <v>0.13727725658926462</v>
      </c>
    </row>
    <row r="23" spans="1:8" ht="20.399999999999999">
      <c r="A23" s="32">
        <v>17</v>
      </c>
      <c r="B23" s="21" t="s">
        <v>114</v>
      </c>
      <c r="C23" s="22" t="s">
        <v>148</v>
      </c>
      <c r="D23" s="23"/>
      <c r="E23" s="24" t="s">
        <v>131</v>
      </c>
      <c r="F23" s="25"/>
      <c r="G23" s="25">
        <f t="shared" si="0"/>
        <v>0</v>
      </c>
      <c r="H23" s="76">
        <v>1.18191993751341</v>
      </c>
    </row>
    <row r="24" spans="1:8">
      <c r="A24" s="32">
        <v>18</v>
      </c>
      <c r="B24" s="21" t="s">
        <v>116</v>
      </c>
      <c r="C24" s="22" t="s">
        <v>150</v>
      </c>
      <c r="D24" s="23"/>
      <c r="E24" s="24" t="s">
        <v>131</v>
      </c>
      <c r="F24" s="25"/>
      <c r="G24" s="25">
        <f t="shared" si="0"/>
        <v>0</v>
      </c>
      <c r="H24" s="76">
        <v>0.26420986714520805</v>
      </c>
    </row>
    <row r="25" spans="1:8">
      <c r="A25" s="32">
        <v>19</v>
      </c>
      <c r="B25" s="21" t="s">
        <v>117</v>
      </c>
      <c r="C25" s="22" t="s">
        <v>151</v>
      </c>
      <c r="D25" s="23"/>
      <c r="E25" s="24" t="s">
        <v>131</v>
      </c>
      <c r="F25" s="25"/>
      <c r="G25" s="25">
        <f t="shared" si="0"/>
        <v>0</v>
      </c>
      <c r="H25" s="76">
        <v>1.9507153352668782E-2</v>
      </c>
    </row>
    <row r="26" spans="1:8">
      <c r="A26" s="32">
        <v>20</v>
      </c>
      <c r="B26" s="21" t="s">
        <v>118</v>
      </c>
      <c r="C26" s="22" t="s">
        <v>152</v>
      </c>
      <c r="D26" s="23"/>
      <c r="E26" s="24" t="s">
        <v>132</v>
      </c>
      <c r="F26" s="25"/>
      <c r="G26" s="25">
        <f t="shared" si="0"/>
        <v>0</v>
      </c>
      <c r="H26" s="76">
        <v>1.0837738341480041</v>
      </c>
    </row>
    <row r="27" spans="1:8">
      <c r="A27" s="32">
        <v>21</v>
      </c>
      <c r="B27" s="21" t="s">
        <v>119</v>
      </c>
      <c r="C27" s="22" t="s">
        <v>153</v>
      </c>
      <c r="D27" s="23"/>
      <c r="E27" s="24" t="s">
        <v>132</v>
      </c>
      <c r="F27" s="25"/>
      <c r="G27" s="25">
        <f t="shared" si="0"/>
        <v>0</v>
      </c>
      <c r="H27" s="76">
        <v>0.55372197774250131</v>
      </c>
    </row>
    <row r="28" spans="1:8" ht="20.399999999999999">
      <c r="A28" s="32">
        <v>22</v>
      </c>
      <c r="B28" s="21" t="s">
        <v>120</v>
      </c>
      <c r="C28" s="22" t="s">
        <v>154</v>
      </c>
      <c r="D28" s="23"/>
      <c r="E28" s="24" t="s">
        <v>131</v>
      </c>
      <c r="F28" s="25"/>
      <c r="G28" s="25">
        <f t="shared" si="0"/>
        <v>0</v>
      </c>
      <c r="H28" s="76">
        <v>0.947024251464188</v>
      </c>
    </row>
    <row r="29" spans="1:8">
      <c r="A29" s="32">
        <v>23</v>
      </c>
      <c r="B29" s="21" t="s">
        <v>121</v>
      </c>
      <c r="C29" s="22" t="s">
        <v>155</v>
      </c>
      <c r="D29" s="23"/>
      <c r="E29" s="24" t="s">
        <v>131</v>
      </c>
      <c r="F29" s="25"/>
      <c r="G29" s="25">
        <f t="shared" si="0"/>
        <v>0</v>
      </c>
      <c r="H29" s="76">
        <v>4.2896967350023796E-2</v>
      </c>
    </row>
    <row r="30" spans="1:8">
      <c r="A30" s="32">
        <v>24</v>
      </c>
      <c r="B30" s="21" t="s">
        <v>122</v>
      </c>
      <c r="C30" s="22" t="s">
        <v>156</v>
      </c>
      <c r="D30" s="23"/>
      <c r="E30" s="24" t="s">
        <v>131</v>
      </c>
      <c r="F30" s="25"/>
      <c r="G30" s="25">
        <f t="shared" si="0"/>
        <v>0</v>
      </c>
      <c r="H30" s="76">
        <v>0.19160840160541498</v>
      </c>
    </row>
    <row r="31" spans="1:8">
      <c r="A31" s="32">
        <v>25</v>
      </c>
      <c r="B31" s="21" t="s">
        <v>123</v>
      </c>
      <c r="C31" s="22" t="s">
        <v>157</v>
      </c>
      <c r="D31" s="23"/>
      <c r="E31" s="24" t="s">
        <v>131</v>
      </c>
      <c r="F31" s="25"/>
      <c r="G31" s="25">
        <f t="shared" si="0"/>
        <v>0</v>
      </c>
      <c r="H31" s="76">
        <v>0.13477375777754763</v>
      </c>
    </row>
    <row r="32" spans="1:8" ht="20.399999999999999">
      <c r="A32" s="32">
        <v>26</v>
      </c>
      <c r="B32" s="21" t="s">
        <v>124</v>
      </c>
      <c r="C32" s="22" t="s">
        <v>158</v>
      </c>
      <c r="D32" s="23"/>
      <c r="E32" s="24" t="s">
        <v>131</v>
      </c>
      <c r="F32" s="25"/>
      <c r="G32" s="25">
        <f t="shared" si="0"/>
        <v>0</v>
      </c>
      <c r="H32" s="76">
        <v>0.11697952466447469</v>
      </c>
    </row>
    <row r="33" spans="1:8">
      <c r="A33" s="32">
        <v>27</v>
      </c>
      <c r="B33" s="21" t="s">
        <v>125</v>
      </c>
      <c r="C33" s="22" t="s">
        <v>159</v>
      </c>
      <c r="D33" s="23"/>
      <c r="E33" s="24" t="s">
        <v>131</v>
      </c>
      <c r="F33" s="25"/>
      <c r="G33" s="25">
        <f t="shared" si="0"/>
        <v>0</v>
      </c>
      <c r="H33" s="76">
        <v>5.0390682636238263E-2</v>
      </c>
    </row>
    <row r="34" spans="1:8">
      <c r="A34" s="32">
        <v>28</v>
      </c>
      <c r="B34" s="21" t="s">
        <v>127</v>
      </c>
      <c r="C34" s="22" t="s">
        <v>161</v>
      </c>
      <c r="D34" s="23"/>
      <c r="E34" s="24" t="s">
        <v>131</v>
      </c>
      <c r="F34" s="25"/>
      <c r="G34" s="25">
        <f t="shared" si="0"/>
        <v>0</v>
      </c>
      <c r="H34" s="76">
        <v>5.6768762280190573E-2</v>
      </c>
    </row>
    <row r="35" spans="1:8">
      <c r="A35" s="32">
        <v>29</v>
      </c>
      <c r="B35" s="21" t="s">
        <v>126</v>
      </c>
      <c r="C35" s="22" t="s">
        <v>160</v>
      </c>
      <c r="D35" s="23"/>
      <c r="E35" s="24" t="s">
        <v>133</v>
      </c>
      <c r="F35" s="25"/>
      <c r="G35" s="25">
        <f t="shared" si="0"/>
        <v>0</v>
      </c>
      <c r="H35" s="76">
        <v>8.4751017369843737E-2</v>
      </c>
    </row>
    <row r="36" spans="1:8">
      <c r="A36" s="32">
        <v>30</v>
      </c>
      <c r="B36" s="21" t="s">
        <v>128</v>
      </c>
      <c r="C36" s="22" t="s">
        <v>162</v>
      </c>
      <c r="D36" s="23"/>
      <c r="E36" s="24" t="s">
        <v>133</v>
      </c>
      <c r="F36" s="25"/>
      <c r="G36" s="25">
        <f t="shared" si="0"/>
        <v>0</v>
      </c>
      <c r="H36" s="76">
        <v>1.9919845311700581E-2</v>
      </c>
    </row>
    <row r="37" spans="1:8" ht="20.399999999999999">
      <c r="A37" s="32">
        <v>31</v>
      </c>
      <c r="B37" s="21" t="s">
        <v>129</v>
      </c>
      <c r="C37" s="22" t="s">
        <v>163</v>
      </c>
      <c r="D37" s="23"/>
      <c r="E37" s="24" t="s">
        <v>133</v>
      </c>
      <c r="F37" s="25"/>
      <c r="G37" s="25">
        <f t="shared" si="0"/>
        <v>0</v>
      </c>
      <c r="H37" s="76">
        <v>0.35388024724959499</v>
      </c>
    </row>
    <row r="38" spans="1:8">
      <c r="D38" s="99" t="s">
        <v>221</v>
      </c>
      <c r="E38" s="99"/>
      <c r="F38" s="77"/>
      <c r="G38" s="77"/>
      <c r="H38" s="78">
        <f>SUM(H7:H37)</f>
        <v>8.3295580726173259</v>
      </c>
    </row>
  </sheetData>
  <mergeCells count="4">
    <mergeCell ref="A1:H1"/>
    <mergeCell ref="A5:H5"/>
    <mergeCell ref="D38:E38"/>
    <mergeCell ref="A2:H2"/>
  </mergeCells>
  <pageMargins left="0.70866141732283472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11" workbookViewId="0">
      <selection activeCell="J17" sqref="J17"/>
    </sheetView>
  </sheetViews>
  <sheetFormatPr defaultRowHeight="15.6"/>
  <cols>
    <col min="1" max="1" width="4.69921875" customWidth="1"/>
    <col min="2" max="2" width="11" bestFit="1" customWidth="1"/>
    <col min="3" max="3" width="40.5" customWidth="1"/>
    <col min="4" max="4" width="6.09765625" bestFit="1" customWidth="1"/>
    <col min="5" max="5" width="4.8984375" bestFit="1" customWidth="1"/>
    <col min="6" max="7" width="8.796875" customWidth="1"/>
    <col min="8" max="8" width="11.59765625" bestFit="1" customWidth="1"/>
  </cols>
  <sheetData>
    <row r="1" spans="1:8">
      <c r="A1" s="101" t="s">
        <v>222</v>
      </c>
      <c r="B1" s="101"/>
      <c r="C1" s="101"/>
      <c r="D1" s="101"/>
      <c r="E1" s="101"/>
      <c r="F1" s="101"/>
      <c r="G1" s="101"/>
      <c r="H1" s="101"/>
    </row>
    <row r="2" spans="1:8">
      <c r="A2" s="101" t="s">
        <v>223</v>
      </c>
      <c r="B2" s="101"/>
      <c r="C2" s="101"/>
      <c r="D2" s="101"/>
      <c r="E2" s="101"/>
      <c r="F2" s="101"/>
      <c r="G2" s="101"/>
      <c r="H2" s="101"/>
    </row>
    <row r="3" spans="1:8">
      <c r="B3" s="20"/>
      <c r="C3" s="20"/>
      <c r="D3" s="20"/>
      <c r="E3" s="20"/>
      <c r="F3" s="20"/>
      <c r="G3" s="20"/>
      <c r="H3" s="20"/>
    </row>
    <row r="4" spans="1:8">
      <c r="B4" s="15" t="s">
        <v>216</v>
      </c>
      <c r="C4" s="15" t="s">
        <v>200</v>
      </c>
      <c r="E4" s="15"/>
      <c r="F4" s="15"/>
      <c r="G4" s="20"/>
      <c r="H4" s="20"/>
    </row>
    <row r="5" spans="1:8">
      <c r="A5" s="100" t="s">
        <v>44</v>
      </c>
      <c r="B5" s="100"/>
      <c r="C5" s="100"/>
      <c r="D5" s="100"/>
      <c r="E5" s="100"/>
      <c r="F5" s="100"/>
      <c r="G5" s="100"/>
      <c r="H5" s="100"/>
    </row>
    <row r="6" spans="1:8" ht="52.8">
      <c r="A6" s="31" t="s">
        <v>175</v>
      </c>
      <c r="B6" s="2" t="s">
        <v>176</v>
      </c>
      <c r="C6" s="3" t="s">
        <v>8</v>
      </c>
      <c r="D6" s="4" t="s">
        <v>7</v>
      </c>
      <c r="E6" s="5" t="s">
        <v>6</v>
      </c>
      <c r="F6" s="6" t="s">
        <v>5</v>
      </c>
      <c r="G6" s="6" t="s">
        <v>4</v>
      </c>
      <c r="H6" s="9" t="s">
        <v>220</v>
      </c>
    </row>
    <row r="7" spans="1:8">
      <c r="A7" s="32">
        <v>1</v>
      </c>
      <c r="B7" s="71" t="s">
        <v>63</v>
      </c>
      <c r="C7" s="22" t="s">
        <v>45</v>
      </c>
      <c r="D7" s="23"/>
      <c r="E7" s="24" t="s">
        <v>9</v>
      </c>
      <c r="F7" s="25"/>
      <c r="G7" s="25">
        <f>D7*F7</f>
        <v>0</v>
      </c>
      <c r="H7" s="76">
        <v>0.36936427552573842</v>
      </c>
    </row>
    <row r="8" spans="1:8">
      <c r="A8" s="32">
        <v>2</v>
      </c>
      <c r="B8" s="21" t="s">
        <v>64</v>
      </c>
      <c r="C8" s="22" t="s">
        <v>46</v>
      </c>
      <c r="D8" s="23"/>
      <c r="E8" s="24" t="s">
        <v>9</v>
      </c>
      <c r="F8" s="25"/>
      <c r="G8" s="25">
        <f t="shared" ref="G8:G23" si="0">D8*F8</f>
        <v>0</v>
      </c>
      <c r="H8" s="76">
        <v>9.7618429459957218E-2</v>
      </c>
    </row>
    <row r="9" spans="1:8">
      <c r="A9" s="32">
        <v>3</v>
      </c>
      <c r="B9" s="21" t="s">
        <v>65</v>
      </c>
      <c r="C9" s="22" t="s">
        <v>47</v>
      </c>
      <c r="D9" s="23"/>
      <c r="E9" s="24" t="s">
        <v>9</v>
      </c>
      <c r="F9" s="25"/>
      <c r="G9" s="25">
        <f t="shared" si="0"/>
        <v>0</v>
      </c>
      <c r="H9" s="76">
        <v>0.16695689381764647</v>
      </c>
    </row>
    <row r="10" spans="1:8">
      <c r="A10" s="32">
        <v>4</v>
      </c>
      <c r="B10" s="21" t="s">
        <v>66</v>
      </c>
      <c r="C10" s="22" t="s">
        <v>48</v>
      </c>
      <c r="D10" s="23"/>
      <c r="E10" s="24" t="s">
        <v>9</v>
      </c>
      <c r="F10" s="25"/>
      <c r="G10" s="25">
        <f t="shared" si="0"/>
        <v>0</v>
      </c>
      <c r="H10" s="76">
        <v>0.24635658924883988</v>
      </c>
    </row>
    <row r="11" spans="1:8">
      <c r="A11" s="32">
        <v>5</v>
      </c>
      <c r="B11" s="21" t="s">
        <v>67</v>
      </c>
      <c r="C11" s="22" t="s">
        <v>49</v>
      </c>
      <c r="D11" s="23"/>
      <c r="E11" s="24" t="s">
        <v>9</v>
      </c>
      <c r="F11" s="25"/>
      <c r="G11" s="25">
        <f t="shared" si="0"/>
        <v>0</v>
      </c>
      <c r="H11" s="76">
        <v>3.0493833713821084E-2</v>
      </c>
    </row>
    <row r="12" spans="1:8" ht="20.399999999999999">
      <c r="A12" s="32">
        <v>6</v>
      </c>
      <c r="B12" s="21" t="s">
        <v>68</v>
      </c>
      <c r="C12" s="22" t="s">
        <v>50</v>
      </c>
      <c r="D12" s="23"/>
      <c r="E12" s="24" t="s">
        <v>9</v>
      </c>
      <c r="F12" s="25"/>
      <c r="G12" s="25">
        <f t="shared" si="0"/>
        <v>0</v>
      </c>
      <c r="H12" s="76">
        <v>3.5660563014169505E-2</v>
      </c>
    </row>
    <row r="13" spans="1:8">
      <c r="A13" s="32">
        <v>7</v>
      </c>
      <c r="B13" s="21" t="s">
        <v>69</v>
      </c>
      <c r="C13" s="22" t="s">
        <v>51</v>
      </c>
      <c r="D13" s="23"/>
      <c r="E13" s="24" t="s">
        <v>9</v>
      </c>
      <c r="F13" s="25"/>
      <c r="G13" s="25">
        <f t="shared" si="0"/>
        <v>0</v>
      </c>
      <c r="H13" s="76">
        <v>3.0765439716979058E-2</v>
      </c>
    </row>
    <row r="14" spans="1:8">
      <c r="A14" s="32">
        <v>8</v>
      </c>
      <c r="B14" s="21" t="s">
        <v>70</v>
      </c>
      <c r="C14" s="22" t="s">
        <v>52</v>
      </c>
      <c r="D14" s="23"/>
      <c r="E14" s="24" t="s">
        <v>9</v>
      </c>
      <c r="F14" s="25"/>
      <c r="G14" s="25">
        <f t="shared" si="0"/>
        <v>0</v>
      </c>
      <c r="H14" s="76">
        <v>2.9755463160613584E-2</v>
      </c>
    </row>
    <row r="15" spans="1:8" ht="20.399999999999999">
      <c r="A15" s="32">
        <v>9</v>
      </c>
      <c r="B15" s="21" t="s">
        <v>71</v>
      </c>
      <c r="C15" s="22" t="s">
        <v>53</v>
      </c>
      <c r="D15" s="23"/>
      <c r="E15" s="24" t="s">
        <v>9</v>
      </c>
      <c r="F15" s="25"/>
      <c r="G15" s="25">
        <f t="shared" si="0"/>
        <v>0</v>
      </c>
      <c r="H15" s="76">
        <v>4.3468147937900638E-2</v>
      </c>
    </row>
    <row r="16" spans="1:8" ht="20.399999999999999">
      <c r="A16" s="32">
        <v>10</v>
      </c>
      <c r="B16" s="21" t="s">
        <v>72</v>
      </c>
      <c r="C16" s="22" t="s">
        <v>54</v>
      </c>
      <c r="D16" s="23"/>
      <c r="E16" s="24" t="s">
        <v>9</v>
      </c>
      <c r="F16" s="25"/>
      <c r="G16" s="25">
        <f t="shared" si="0"/>
        <v>0</v>
      </c>
      <c r="H16" s="76">
        <v>5.1043282872659038E-2</v>
      </c>
    </row>
    <row r="17" spans="1:8">
      <c r="A17" s="32">
        <v>11</v>
      </c>
      <c r="B17" s="21" t="s">
        <v>73</v>
      </c>
      <c r="C17" s="22" t="s">
        <v>55</v>
      </c>
      <c r="D17" s="23"/>
      <c r="E17" s="24" t="s">
        <v>9</v>
      </c>
      <c r="F17" s="25"/>
      <c r="G17" s="25">
        <f t="shared" si="0"/>
        <v>0</v>
      </c>
      <c r="H17" s="76">
        <v>0.14281441421428617</v>
      </c>
    </row>
    <row r="18" spans="1:8">
      <c r="A18" s="32">
        <v>12</v>
      </c>
      <c r="B18" s="21" t="s">
        <v>74</v>
      </c>
      <c r="C18" s="22" t="s">
        <v>56</v>
      </c>
      <c r="D18" s="23"/>
      <c r="E18" s="24" t="s">
        <v>9</v>
      </c>
      <c r="F18" s="25"/>
      <c r="G18" s="25">
        <f t="shared" si="0"/>
        <v>0</v>
      </c>
      <c r="H18" s="76">
        <v>7.0504443446761031E-2</v>
      </c>
    </row>
    <row r="19" spans="1:8">
      <c r="A19" s="32">
        <v>13</v>
      </c>
      <c r="B19" s="21" t="s">
        <v>75</v>
      </c>
      <c r="C19" s="22" t="s">
        <v>57</v>
      </c>
      <c r="D19" s="23"/>
      <c r="E19" s="24" t="s">
        <v>62</v>
      </c>
      <c r="F19" s="25"/>
      <c r="G19" s="25">
        <f t="shared" si="0"/>
        <v>0</v>
      </c>
      <c r="H19" s="76">
        <v>0.10728437124740081</v>
      </c>
    </row>
    <row r="20" spans="1:8">
      <c r="A20" s="32">
        <v>14</v>
      </c>
      <c r="B20" s="21" t="s">
        <v>76</v>
      </c>
      <c r="C20" s="22" t="s">
        <v>58</v>
      </c>
      <c r="D20" s="23"/>
      <c r="E20" s="24" t="s">
        <v>9</v>
      </c>
      <c r="F20" s="25"/>
      <c r="G20" s="25">
        <f t="shared" si="0"/>
        <v>0</v>
      </c>
      <c r="H20" s="76">
        <v>1.8082620265167451E-2</v>
      </c>
    </row>
    <row r="21" spans="1:8" ht="20.399999999999999">
      <c r="A21" s="32">
        <v>15</v>
      </c>
      <c r="B21" s="21" t="s">
        <v>77</v>
      </c>
      <c r="C21" s="22" t="s">
        <v>59</v>
      </c>
      <c r="D21" s="23"/>
      <c r="E21" s="24" t="s">
        <v>9</v>
      </c>
      <c r="F21" s="25"/>
      <c r="G21" s="25">
        <f t="shared" si="0"/>
        <v>0</v>
      </c>
      <c r="H21" s="76">
        <v>7.520440819705993E-3</v>
      </c>
    </row>
    <row r="22" spans="1:8" ht="20.399999999999999">
      <c r="A22" s="32">
        <v>16</v>
      </c>
      <c r="B22" s="21" t="s">
        <v>78</v>
      </c>
      <c r="C22" s="22" t="s">
        <v>60</v>
      </c>
      <c r="D22" s="23"/>
      <c r="E22" s="24" t="s">
        <v>62</v>
      </c>
      <c r="F22" s="25"/>
      <c r="G22" s="25">
        <f t="shared" si="0"/>
        <v>0</v>
      </c>
      <c r="H22" s="76">
        <v>0.23854869356309144</v>
      </c>
    </row>
    <row r="23" spans="1:8" ht="20.399999999999999">
      <c r="A23" s="32">
        <v>17</v>
      </c>
      <c r="B23" s="21" t="s">
        <v>79</v>
      </c>
      <c r="C23" s="22" t="s">
        <v>61</v>
      </c>
      <c r="D23" s="23"/>
      <c r="E23" s="24" t="s">
        <v>9</v>
      </c>
      <c r="F23" s="25"/>
      <c r="G23" s="25">
        <f t="shared" si="0"/>
        <v>0</v>
      </c>
      <c r="H23" s="76">
        <v>7.5632016732924218E-2</v>
      </c>
    </row>
    <row r="24" spans="1:8">
      <c r="D24" s="102" t="s">
        <v>221</v>
      </c>
      <c r="E24" s="102"/>
      <c r="F24" s="77"/>
      <c r="G24" s="77"/>
      <c r="H24" s="78">
        <f>SUM(H7:H23)</f>
        <v>1.7618699187576619</v>
      </c>
    </row>
  </sheetData>
  <mergeCells count="4">
    <mergeCell ref="A1:H1"/>
    <mergeCell ref="A5:H5"/>
    <mergeCell ref="D24:E24"/>
    <mergeCell ref="A2:H2"/>
  </mergeCells>
  <pageMargins left="0.70866141732283472" right="0.31496062992125984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1</vt:i4>
      </vt:variant>
    </vt:vector>
  </HeadingPairs>
  <TitlesOfParts>
    <vt:vector size="5" baseType="lpstr">
      <vt:lpstr>İCMAL</vt:lpstr>
      <vt:lpstr>İNŞAAT</vt:lpstr>
      <vt:lpstr>ELEKTRİK</vt:lpstr>
      <vt:lpstr>MEKANİK</vt:lpstr>
      <vt:lpstr>İNŞAAT!Yazdırma_Alanı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ayqtsa</dc:creator>
  <cp:lastModifiedBy>Fatih Güngör</cp:lastModifiedBy>
  <cp:lastPrinted>2025-02-07T13:50:49Z</cp:lastPrinted>
  <dcterms:created xsi:type="dcterms:W3CDTF">2022-02-11T05:31:03Z</dcterms:created>
  <dcterms:modified xsi:type="dcterms:W3CDTF">2025-03-07T07:55:00Z</dcterms:modified>
</cp:coreProperties>
</file>